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24226"/>
  <mc:AlternateContent xmlns:mc="http://schemas.openxmlformats.org/markup-compatibility/2006">
    <mc:Choice Requires="x15">
      <x15ac:absPath xmlns:x15ac="http://schemas.microsoft.com/office/spreadsheetml/2010/11/ac" url="C:\Users\rabarzua\Documents\Compartido Nicolas and Raul\Glosas\12 Glosas\10 Tercer Trimestre\"/>
    </mc:Choice>
  </mc:AlternateContent>
  <xr:revisionPtr revIDLastSave="0" documentId="13_ncr:1_{7DE38B50-E728-488A-91DF-51D870DCDF0D}" xr6:coauthVersionLast="47" xr6:coauthVersionMax="47" xr10:uidLastSave="{00000000-0000-0000-0000-000000000000}"/>
  <bookViews>
    <workbookView xWindow="-120" yWindow="-120" windowWidth="29040" windowHeight="15840" xr2:uid="{00000000-000D-0000-FFFF-FFFF00000000}"/>
  </bookViews>
  <sheets>
    <sheet name="Tabla" sheetId="4" r:id="rId1"/>
    <sheet name="Base Trimestral" sheetId="1" r:id="rId2"/>
  </sheets>
  <externalReferences>
    <externalReference r:id="rId3"/>
  </externalReferences>
  <definedNames>
    <definedName name="_xlnm._FilterDatabase" localSheetId="1" hidden="1">'Base Trimestral'!$A$4:$M$1762</definedName>
    <definedName name="_xlnm.Print_Area" localSheetId="1">'Base Trimestral'!$A$2:$K$6</definedName>
    <definedName name="_xlnm.Print_Area" localSheetId="0">Tabla!$B$13:$G$50</definedName>
    <definedName name="_xlnm.Print_Titles" localSheetId="1">'Base Trimestral'!$2:$4</definedName>
  </definedNames>
  <calcPr calcId="191029"/>
  <pivotCaches>
    <pivotCache cacheId="7"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762" i="1" l="1"/>
  <c r="L1716" i="1"/>
  <c r="L1509" i="1"/>
  <c r="L1497" i="1"/>
  <c r="L1496" i="1"/>
  <c r="L1492" i="1"/>
  <c r="L1478" i="1"/>
  <c r="L1477" i="1"/>
  <c r="L1421" i="1"/>
  <c r="L1376" i="1"/>
  <c r="L1312" i="1"/>
  <c r="L1184" i="1"/>
  <c r="L1183" i="1"/>
  <c r="L1145" i="1"/>
  <c r="L1144" i="1"/>
  <c r="L1143" i="1"/>
  <c r="L1017" i="1"/>
  <c r="L979" i="1"/>
  <c r="L878" i="1"/>
  <c r="L877" i="1"/>
  <c r="L875" i="1"/>
  <c r="L874" i="1"/>
  <c r="L839" i="1"/>
  <c r="L838" i="1"/>
  <c r="L837" i="1"/>
  <c r="L836" i="1"/>
  <c r="L835" i="1"/>
  <c r="L711" i="1"/>
  <c r="L696" i="1"/>
  <c r="L682" i="1"/>
  <c r="L624" i="1"/>
  <c r="L491" i="1"/>
  <c r="L438" i="1"/>
  <c r="L402" i="1"/>
  <c r="L363" i="1"/>
  <c r="L321" i="1"/>
  <c r="L171" i="1"/>
  <c r="L170" i="1"/>
  <c r="L129" i="1"/>
  <c r="L124" i="1"/>
  <c r="L1264" i="1"/>
</calcChain>
</file>

<file path=xl/sharedStrings.xml><?xml version="1.0" encoding="utf-8"?>
<sst xmlns="http://schemas.openxmlformats.org/spreadsheetml/2006/main" count="15280" uniqueCount="3333">
  <si>
    <t>Contratación Directa (Exceptuada del Regl. Compras)</t>
  </si>
  <si>
    <t>Factura</t>
  </si>
  <si>
    <t>Licitación Pública</t>
  </si>
  <si>
    <t>Centro Financiero</t>
  </si>
  <si>
    <t>Mecanismo de Compra</t>
  </si>
  <si>
    <t>Tipo y N° de Resolución</t>
  </si>
  <si>
    <t>Fecha de Resolución</t>
  </si>
  <si>
    <t>Documento de Compra</t>
  </si>
  <si>
    <t>N° Documento</t>
  </si>
  <si>
    <t>Fecha Documento de Compra</t>
  </si>
  <si>
    <t>Descripción de la Compra</t>
  </si>
  <si>
    <t>Razón Social Proveedor</t>
  </si>
  <si>
    <t>R.U.T. N° Proveedor</t>
  </si>
  <si>
    <t>Monto contratado o a contratar (impuesto incluido) indicar moneda: $, UF, US$ u otro</t>
  </si>
  <si>
    <t>Licitación Privada Menor</t>
  </si>
  <si>
    <t>No Aplica</t>
  </si>
  <si>
    <t>Contratación Directa</t>
  </si>
  <si>
    <t>Fiscalía Nacional</t>
  </si>
  <si>
    <t>F.R. Tarapacá</t>
  </si>
  <si>
    <t>Otro</t>
  </si>
  <si>
    <t>Licitación Privada</t>
  </si>
  <si>
    <t>Licitación Privada Mayor</t>
  </si>
  <si>
    <t>Contrato</t>
  </si>
  <si>
    <t>Orden de Servicio</t>
  </si>
  <si>
    <t>60.503.000-9</t>
  </si>
  <si>
    <t>Orden de Compra</t>
  </si>
  <si>
    <t>No aplica</t>
  </si>
  <si>
    <t>76.204.527-3</t>
  </si>
  <si>
    <t>96.556.940-5</t>
  </si>
  <si>
    <t>TESAM CHILE S.A.</t>
  </si>
  <si>
    <t>96.880.440-5</t>
  </si>
  <si>
    <t>FN Nº 1715/2015</t>
  </si>
  <si>
    <t>76.406.168-3</t>
  </si>
  <si>
    <t>DIMERC S.A.</t>
  </si>
  <si>
    <t>96.670.840-9</t>
  </si>
  <si>
    <t>FRANCISCO URIBE RUBILAR</t>
  </si>
  <si>
    <t>JEAN WILFRID DOIRIN</t>
  </si>
  <si>
    <t>87.778.800-8</t>
  </si>
  <si>
    <t>LUIS ROBERTO RUBIO QUINTANILLA</t>
  </si>
  <si>
    <t>10265615-6</t>
  </si>
  <si>
    <t>K D M S.A.</t>
  </si>
  <si>
    <t>96754450-7</t>
  </si>
  <si>
    <t>F.R. Metrop. Sur</t>
  </si>
  <si>
    <t>96670840-9</t>
  </si>
  <si>
    <t>JAVIER ROJAS LEYTON</t>
  </si>
  <si>
    <t>6.959.294-5</t>
  </si>
  <si>
    <t>LIMSERVICE SPA</t>
  </si>
  <si>
    <t>90.193.000-7</t>
  </si>
  <si>
    <t>F.R. Magallanes</t>
  </si>
  <si>
    <t>F.R. Aysén</t>
  </si>
  <si>
    <t>F.R. Maule</t>
  </si>
  <si>
    <t>F.R. Metrop. Centro Norte</t>
  </si>
  <si>
    <t>F.R. Ñuble</t>
  </si>
  <si>
    <t>F.R. Metrop. Oriente</t>
  </si>
  <si>
    <t>F.R. Coquimbo</t>
  </si>
  <si>
    <t>F.R. Atacama</t>
  </si>
  <si>
    <t>F.R. Metrop. Occidente</t>
  </si>
  <si>
    <t>F.R. Antofagasta</t>
  </si>
  <si>
    <t>F.R. Los Lagos</t>
  </si>
  <si>
    <t>F.R. Los Ríos</t>
  </si>
  <si>
    <t>F.R. Arica y Parinacota</t>
  </si>
  <si>
    <t>76863427-0</t>
  </si>
  <si>
    <t>76067436-2</t>
  </si>
  <si>
    <t>16.007.750-6</t>
  </si>
  <si>
    <t>EMCO LTDA.</t>
  </si>
  <si>
    <t>76.065.100-1</t>
  </si>
  <si>
    <t>78.074.130-9</t>
  </si>
  <si>
    <t>Empresa de Correos de Chile</t>
  </si>
  <si>
    <t>ANDREA DEL CARMEN RUIZ HERRERA</t>
  </si>
  <si>
    <t>76.804.694-8</t>
  </si>
  <si>
    <t>Mecanismo de Compra y/o Contratación</t>
  </si>
  <si>
    <t>Mes / Año</t>
  </si>
  <si>
    <t>Trato Directo</t>
  </si>
  <si>
    <t>Convenio Marco</t>
  </si>
  <si>
    <t>Total general</t>
  </si>
  <si>
    <t>Suma de Monto contratado o a contratar (impuesto incluido) indicar moneda: $, UF, US$ u otro</t>
  </si>
  <si>
    <t>INFORME MECANISMOS DE COMPRA Y CONTRATACIÓN MINISTERIO PÚBLICO</t>
  </si>
  <si>
    <t>MECANISMO</t>
  </si>
  <si>
    <t xml:space="preserve">% </t>
  </si>
  <si>
    <t>TOTAL ($)</t>
  </si>
  <si>
    <t>Notas:</t>
  </si>
  <si>
    <t>2) En el caso de compras o contrataciones en Unidades de Fomento, dólares u otra moneda, se utilizó una estimación para convertir sus montos a pesos.</t>
  </si>
  <si>
    <t xml:space="preserve">3) Este informe fue elaborado utilizando como base los informes de compra y contratación publicados en el sitio Web de la institución, en el apartado de transparencia. </t>
  </si>
  <si>
    <t>PABLO ALBERTO ROJAS SOTO</t>
  </si>
  <si>
    <t>F.R. Valparaíso</t>
  </si>
  <si>
    <t>F.R. O´Higgins</t>
  </si>
  <si>
    <t>DIARIO EL SUR S.A.</t>
  </si>
  <si>
    <t>F.R. Araucanía</t>
  </si>
  <si>
    <t>76.490.409-5</t>
  </si>
  <si>
    <t>77.803.150-7</t>
  </si>
  <si>
    <t>Soc. de Turismo e Inversiones Inmobiliarias Limitada.</t>
  </si>
  <si>
    <t>11730167-2</t>
  </si>
  <si>
    <t>SOCIEDAD DE TRANSPORTES EXPRESO SUR LTDA</t>
  </si>
  <si>
    <t>76839250-1</t>
  </si>
  <si>
    <t>Construcciones Patricio Manosalva Fernández E.I.R.L.</t>
  </si>
  <si>
    <t>22698271-K</t>
  </si>
  <si>
    <t>84.295.700-1</t>
  </si>
  <si>
    <t>Sociedad de Servicios Computacionales Aska Ltda.</t>
  </si>
  <si>
    <t>77.088.350-4</t>
  </si>
  <si>
    <t>11662674-8</t>
  </si>
  <si>
    <t>SERGIO ANTONIO SANCHEZ DELGADO</t>
  </si>
  <si>
    <t>7779811-0</t>
  </si>
  <si>
    <t>99588050-4</t>
  </si>
  <si>
    <t>76.580.320-9</t>
  </si>
  <si>
    <t>Sociedad Periodística Araucanía S.A.</t>
  </si>
  <si>
    <t>76.313.357-5</t>
  </si>
  <si>
    <t>EMPRESA PERIODISTICA EL NORTE S.A</t>
  </si>
  <si>
    <t>INFORMATICO EXPRESS SPA</t>
  </si>
  <si>
    <t>77.191.044-0</t>
  </si>
  <si>
    <t>F.R. Biobío</t>
  </si>
  <si>
    <t>90193000-7</t>
  </si>
  <si>
    <t>PILAR NAVARRETE VEGA</t>
  </si>
  <si>
    <t>13865841-4</t>
  </si>
  <si>
    <t>6378293-9</t>
  </si>
  <si>
    <t>DIAZ SAPIAIN TRASPORTE DE CARGA LIMITADA</t>
  </si>
  <si>
    <t>78.307.990-9</t>
  </si>
  <si>
    <t>13.611.294-5</t>
  </si>
  <si>
    <t>Dimerc S.A.</t>
  </si>
  <si>
    <t>NO APLICA</t>
  </si>
  <si>
    <t>76169474-k</t>
  </si>
  <si>
    <t>9039890-3</t>
  </si>
  <si>
    <t>11927418-4</t>
  </si>
  <si>
    <t>15.139.335-7</t>
  </si>
  <si>
    <t>COPEC S.A.</t>
  </si>
  <si>
    <t>J MOSELLA SPA</t>
  </si>
  <si>
    <t>96702280-2</t>
  </si>
  <si>
    <t>8.912.972-9</t>
  </si>
  <si>
    <t>COMPARECENCIA A JUICIO ORAL</t>
  </si>
  <si>
    <t>RUTH EVELYN ROJAS SE</t>
  </si>
  <si>
    <t>76.564.940-4</t>
  </si>
  <si>
    <t>99557380-6</t>
  </si>
  <si>
    <t>Evelyn Eugenia Nazar Flores</t>
  </si>
  <si>
    <t>13066108-4</t>
  </si>
  <si>
    <t>Soc. Civil Carmen Gloria y CIA</t>
  </si>
  <si>
    <t>76043255-5</t>
  </si>
  <si>
    <t>Maria Isabel Gonzalez Miranda</t>
  </si>
  <si>
    <t>5490257-3</t>
  </si>
  <si>
    <t>Inmobiliaria Cautin SA</t>
  </si>
  <si>
    <t>86884900-2</t>
  </si>
  <si>
    <t>76.049.426-7</t>
  </si>
  <si>
    <t>11863325-3</t>
  </si>
  <si>
    <t>SERVICIOS ELECTEN SPA</t>
  </si>
  <si>
    <t>77.202.191-7</t>
  </si>
  <si>
    <t>GERARDO ANTONIO CHAN</t>
  </si>
  <si>
    <t>96880440-5</t>
  </si>
  <si>
    <t>76403291-8</t>
  </si>
  <si>
    <t>76.135.261-K</t>
  </si>
  <si>
    <t>MARIA NATALIA ARCE DIAZ</t>
  </si>
  <si>
    <t>PROVEEDORES INTEGRALES PRISA S.A.</t>
  </si>
  <si>
    <t>15.738.655-7</t>
  </si>
  <si>
    <t>EMP. PERIODISTICA CU</t>
  </si>
  <si>
    <t>77.178.231-0</t>
  </si>
  <si>
    <t>Aerovías DAP S.A.</t>
  </si>
  <si>
    <t>89.428.000-k</t>
  </si>
  <si>
    <t>SOC.CONCESIONARIA C.DE JUSTICIA DE STGO.</t>
  </si>
  <si>
    <t>77671612-K</t>
  </si>
  <si>
    <t>77.108.874-0</t>
  </si>
  <si>
    <t>76.327.733-K</t>
  </si>
  <si>
    <t>91502000-3</t>
  </si>
  <si>
    <t>76.293.095-1</t>
  </si>
  <si>
    <t>Soc. Cons. Centro de Justicia de Stgo</t>
  </si>
  <si>
    <t>76.544.650-3</t>
  </si>
  <si>
    <t>13147865-8</t>
  </si>
  <si>
    <t>NURY CECILIA CARREÑO</t>
  </si>
  <si>
    <t>13.723.097-6</t>
  </si>
  <si>
    <t>PIZARRO Y CIA LTDA</t>
  </si>
  <si>
    <t>76161742-7</t>
  </si>
  <si>
    <t>96.546.100-0</t>
  </si>
  <si>
    <t>FN Nº 1001/2021</t>
  </si>
  <si>
    <t>10.804.216-8</t>
  </si>
  <si>
    <t>Compra Ágil</t>
  </si>
  <si>
    <t>FN Nº 1002/2021</t>
  </si>
  <si>
    <t>TECNASUR SEGURIDAD LTDA.</t>
  </si>
  <si>
    <t>76.236.257-0</t>
  </si>
  <si>
    <t>CAMILA ALEJANDRA LEO</t>
  </si>
  <si>
    <t>GERMAN PATRICIO SALGADO SALGADO</t>
  </si>
  <si>
    <t>76937810-3</t>
  </si>
  <si>
    <t>JULIO CRUZ ESPINDOLA</t>
  </si>
  <si>
    <t>17-FN Nº 1715</t>
  </si>
  <si>
    <t>VERONICA PARDO CISTERNAS</t>
  </si>
  <si>
    <t>12.024.614-3</t>
  </si>
  <si>
    <t>SOCIEDAD DE PROFESIONALES OSSANDÓN CONSULTORES INTEGRALES LIMITADA</t>
  </si>
  <si>
    <t>77.269.090-8</t>
  </si>
  <si>
    <t>76.799.430-3</t>
  </si>
  <si>
    <t>GUILLERMO IGNACIO GUZMAN MORAN</t>
  </si>
  <si>
    <t>16.816.622-2</t>
  </si>
  <si>
    <t>CONSULTORA TCS GROUP SEARCH SPA</t>
  </si>
  <si>
    <t>77108874-0</t>
  </si>
  <si>
    <t>COMERCIAL E INVERSIO</t>
  </si>
  <si>
    <t>ELECTRON INGENIERIA SPA</t>
  </si>
  <si>
    <t>BRAVO ARAYA Y FUENTEALBA</t>
  </si>
  <si>
    <t>Assessor Consultores Asociados Ltda.</t>
  </si>
  <si>
    <t>Compañía de Telecomunicaciones Belltel Ltda.</t>
  </si>
  <si>
    <t>77269090-8</t>
  </si>
  <si>
    <t>99520000-7</t>
  </si>
  <si>
    <t>60910000-1</t>
  </si>
  <si>
    <t>81698900-0</t>
  </si>
  <si>
    <t>76981620-8</t>
  </si>
  <si>
    <t>Ingeniería y Mantención Industrial SPA</t>
  </si>
  <si>
    <t>77.414.628-8</t>
  </si>
  <si>
    <t>77.003.561-9</t>
  </si>
  <si>
    <t>7341073-8</t>
  </si>
  <si>
    <t>9392169-0</t>
  </si>
  <si>
    <t>OSESA S.A.</t>
  </si>
  <si>
    <t>76017001-1</t>
  </si>
  <si>
    <t>CAROLINA VERONICA BR</t>
  </si>
  <si>
    <t>SISTEMAS DE ENERGIA S.A.</t>
  </si>
  <si>
    <t>MACARENA DE LOS ANGELES MARTINEZ PACHECO</t>
  </si>
  <si>
    <t>12252153-2</t>
  </si>
  <si>
    <t>76.646.288-K</t>
  </si>
  <si>
    <t>27030955-0</t>
  </si>
  <si>
    <t>Alma González Saez</t>
  </si>
  <si>
    <t>11.141.422-K</t>
  </si>
  <si>
    <t>76557702-0</t>
  </si>
  <si>
    <t>80.925.100-4</t>
  </si>
  <si>
    <t>76160124-5</t>
  </si>
  <si>
    <t>PEDRO CAMILO MARTINEZ LOP</t>
  </si>
  <si>
    <t>12446867-1</t>
  </si>
  <si>
    <t>76730372-6</t>
  </si>
  <si>
    <t>78178530-K</t>
  </si>
  <si>
    <t>ANDES SERVICIOS INTEGRALES E.I.R.L</t>
  </si>
  <si>
    <t>Res. FN/MP N° 1001/2021</t>
  </si>
  <si>
    <t>Sebastián Jesus Zelada Cordero</t>
  </si>
  <si>
    <t>15.336.937-2</t>
  </si>
  <si>
    <t>SMART INDUSTRIES SPA</t>
  </si>
  <si>
    <t>77.667.326-9</t>
  </si>
  <si>
    <t>76.400.361-6</t>
  </si>
  <si>
    <t>JOSE GREGORIO TOUSSAINT ALVARADO</t>
  </si>
  <si>
    <t>77012870-6</t>
  </si>
  <si>
    <t>76.240.638-1</t>
  </si>
  <si>
    <t>CRISTIAN EDUARDO PEREZ ACEVEDO</t>
  </si>
  <si>
    <t>17.819.903-K</t>
  </si>
  <si>
    <t>76.393.076-9</t>
  </si>
  <si>
    <t>GERARDO CHANDIA</t>
  </si>
  <si>
    <t>NURY CECILIA CARREÑO ROCO</t>
  </si>
  <si>
    <t>Juan Anastasio Medina Maturana.</t>
  </si>
  <si>
    <t>5.444.220-3</t>
  </si>
  <si>
    <t>78.753.510-0</t>
  </si>
  <si>
    <t>no aplica</t>
  </si>
  <si>
    <t>Const.Diseño y Arquitectura Krearq SpA</t>
  </si>
  <si>
    <t>76.462.548-K</t>
  </si>
  <si>
    <t>Res. DER N°34-2022</t>
  </si>
  <si>
    <t>HEXING WANG</t>
  </si>
  <si>
    <t>12030780-0</t>
  </si>
  <si>
    <t>76610411-8</t>
  </si>
  <si>
    <t>77861223-2</t>
  </si>
  <si>
    <t>MADING SPA</t>
  </si>
  <si>
    <t>77324279-8</t>
  </si>
  <si>
    <t>Inmobiliaria Rentas II SPA</t>
  </si>
  <si>
    <t>76179171-0</t>
  </si>
  <si>
    <t>FN/MP N° 1454</t>
  </si>
  <si>
    <t>Servicios Alimentarios Pedro Pablo Hernandez Medina E.I.R.L.</t>
  </si>
  <si>
    <t>77599203-4</t>
  </si>
  <si>
    <t>JMosella SpA.</t>
  </si>
  <si>
    <t>Salinas y Fabres Sociedad Anonima</t>
  </si>
  <si>
    <t>99573010-3</t>
  </si>
  <si>
    <t>Tesam Chile S.A.</t>
  </si>
  <si>
    <t>77360442-8</t>
  </si>
  <si>
    <t>MJR SERVICIOS SPA</t>
  </si>
  <si>
    <t>EDITORIAL LIBROMAR SPA</t>
  </si>
  <si>
    <t>JAYA SPA</t>
  </si>
  <si>
    <t>76.484.358-4</t>
  </si>
  <si>
    <t>96.705.640-5</t>
  </si>
  <si>
    <t>Elect. y Const. Benito Peña Vásquez E.I.R.L.</t>
  </si>
  <si>
    <t>81.271.100-8</t>
  </si>
  <si>
    <t>FICONTEL LTDA.</t>
  </si>
  <si>
    <t>78049160-4</t>
  </si>
  <si>
    <t>76567567-7</t>
  </si>
  <si>
    <t>LS CONSULTORIA LIMITADA</t>
  </si>
  <si>
    <t>77810996-4</t>
  </si>
  <si>
    <t>Julia Arevalo Ibañez</t>
  </si>
  <si>
    <t>Sonda S.A.</t>
  </si>
  <si>
    <t>76.300.891-6</t>
  </si>
  <si>
    <t>EVENTOS CORREA Y SAAVEDRA LIMITADA</t>
  </si>
  <si>
    <t>77.480.265-7</t>
  </si>
  <si>
    <t>ANGELA MACARENA ARIAS ACUÑA</t>
  </si>
  <si>
    <t>12.516.256-8</t>
  </si>
  <si>
    <t>Guillermo Abalos Barros</t>
  </si>
  <si>
    <t>10.581.849-1</t>
  </si>
  <si>
    <t>83.547.100-4</t>
  </si>
  <si>
    <t>LORETO SOLANGE STAPLEFIELD SEPULVEDA</t>
  </si>
  <si>
    <t>77.169.637-6</t>
  </si>
  <si>
    <t>17.140.501-7</t>
  </si>
  <si>
    <t>MARIANA CECILIA VILLEGAS CHAVEZ</t>
  </si>
  <si>
    <t>7.903.229-8</t>
  </si>
  <si>
    <t>NATASHA ANDREA RODRIGUEZ HIDALGO</t>
  </si>
  <si>
    <t>17.178.088-8</t>
  </si>
  <si>
    <t>ALEX MAURICIO CANDIA LISBOA</t>
  </si>
  <si>
    <t>13.201.546-5</t>
  </si>
  <si>
    <t>13723097-6</t>
  </si>
  <si>
    <t>VICTOR HUGO GARRIDO</t>
  </si>
  <si>
    <t>MARCELA ALEJANDRA AG</t>
  </si>
  <si>
    <t>FRIMAX CLIMA SPA</t>
  </si>
  <si>
    <t>M Y J CLIMATIZACION SPA</t>
  </si>
  <si>
    <t>77.530.698-K</t>
  </si>
  <si>
    <t>76.051.595-7</t>
  </si>
  <si>
    <t>14146461-2</t>
  </si>
  <si>
    <t>ROMY ESPINOZA MARTINEZ</t>
  </si>
  <si>
    <t>15431620-5</t>
  </si>
  <si>
    <t>96750760-1</t>
  </si>
  <si>
    <t>ALEJANDRO ANTONIO IBACACHE ESPINOZA</t>
  </si>
  <si>
    <t>9877613-3</t>
  </si>
  <si>
    <t>Arrendadora de Vehículos S.A.</t>
  </si>
  <si>
    <t>77.225.200-5</t>
  </si>
  <si>
    <t>52000745-8</t>
  </si>
  <si>
    <t>SERV PROF DE LENGUAJE CARMEN J. E.I.R.L.</t>
  </si>
  <si>
    <t>77116713-6</t>
  </si>
  <si>
    <t>76056497-4</t>
  </si>
  <si>
    <t>TRANSPORTES SALAS SPA</t>
  </si>
  <si>
    <t>77834318-5</t>
  </si>
  <si>
    <t>76.934.088-2</t>
  </si>
  <si>
    <t>Materiales de oficina para la Fiscalía Regional.</t>
  </si>
  <si>
    <t>Bravo Araya y Fuentealba Consultores Ltda.</t>
  </si>
  <si>
    <t>Macsport SPA</t>
  </si>
  <si>
    <t>77.505.989-3</t>
  </si>
  <si>
    <t>Jhon Bustios Torres</t>
  </si>
  <si>
    <t>13.326.204-0</t>
  </si>
  <si>
    <t>76232317-6</t>
  </si>
  <si>
    <t>PAULA CAROLINA ESQUIVEL ADAOS</t>
  </si>
  <si>
    <t>ROMY ESPINOZA MARTIN</t>
  </si>
  <si>
    <t>LED SERVICE SPA</t>
  </si>
  <si>
    <t>76664194-6</t>
  </si>
  <si>
    <t>Soc. administradora de carteras RS ltda.</t>
  </si>
  <si>
    <t>76735334-0</t>
  </si>
  <si>
    <t>El Mercurio S.A.P</t>
  </si>
  <si>
    <t>13634639-3</t>
  </si>
  <si>
    <t>FUMIGASAN LTDA.</t>
  </si>
  <si>
    <t>77185799-K</t>
  </si>
  <si>
    <t>FN/MP 2140/2023</t>
  </si>
  <si>
    <t>11.614.552-9</t>
  </si>
  <si>
    <t>MARIA JOSE LANDEROS</t>
  </si>
  <si>
    <t>OSCAR HUMBERTO SOTO CARDENAS</t>
  </si>
  <si>
    <t>LUIS DOMINGO LILLO PARDO</t>
  </si>
  <si>
    <t>7.759.976-2</t>
  </si>
  <si>
    <t>MARLA GEORGETTE FERNANDEZ FLORES</t>
  </si>
  <si>
    <t>10.819.759-5</t>
  </si>
  <si>
    <t>77.018.060-0</t>
  </si>
  <si>
    <t>EUDOKIA SPA</t>
  </si>
  <si>
    <t>Sociedad de Turismo E Inversiones Inmobiliarias Ltda.</t>
  </si>
  <si>
    <t>96.918.440-0</t>
  </si>
  <si>
    <t>Soc. Marítima y Comercial Somarco Ltda.</t>
  </si>
  <si>
    <t>LUIS PATRICIO ORELLANA VELASQUEZ</t>
  </si>
  <si>
    <t>10339134-2</t>
  </si>
  <si>
    <t>11227975-K</t>
  </si>
  <si>
    <t>FUMIGACIONES SAN NICOLAS</t>
  </si>
  <si>
    <t>76179689-5</t>
  </si>
  <si>
    <t>MARCELO ALEJANDRO LADRON DE GUEVARA E.</t>
  </si>
  <si>
    <t>13281627-1</t>
  </si>
  <si>
    <t>Transportes Santiago SPA</t>
  </si>
  <si>
    <t>Comercial Red Office Limitada</t>
  </si>
  <si>
    <t>Sociedad De Profesionales Ossandón Consultores Integrales Limitada</t>
  </si>
  <si>
    <t>1) Los montos corresponden a los montos totales de nuevas compras o contrataciones efectuadas en el periodo respectivo, con ejecución presupuestaria 2024</t>
  </si>
  <si>
    <t>Ascensores Schindler (Chile) S.A.</t>
  </si>
  <si>
    <t>93565000-3</t>
  </si>
  <si>
    <t>Alejandro Varela Zúñiga.</t>
  </si>
  <si>
    <t>6.893.676-4</t>
  </si>
  <si>
    <t>SOC DE PROF OSSANDON CONS INTEGRALES LTDA</t>
  </si>
  <si>
    <t>77261280-K</t>
  </si>
  <si>
    <t>82.074.900-6</t>
  </si>
  <si>
    <t>AGENCIA GRAFICA SPA</t>
  </si>
  <si>
    <t>77130849-K</t>
  </si>
  <si>
    <t>81.535.500-8</t>
  </si>
  <si>
    <t>96.513.980-K</t>
  </si>
  <si>
    <t>76.291.483-2</t>
  </si>
  <si>
    <t>6959294-5</t>
  </si>
  <si>
    <t>Pasajes aéreos para fiscales en comisión de servicio, trayecto Tco.-Stgo.-Tco.</t>
  </si>
  <si>
    <t>76.769.622-1</t>
  </si>
  <si>
    <t>ROLAND VORWERK Y COMPANIA LIMITADA</t>
  </si>
  <si>
    <t>SERGIO IGNACIO ARIAS TOLEDO</t>
  </si>
  <si>
    <t>15008417-2</t>
  </si>
  <si>
    <t>DISTRIBUIDORA NENE SPA</t>
  </si>
  <si>
    <t>Compra de materiales de oficina para Sacfi</t>
  </si>
  <si>
    <t>INGSER SPA</t>
  </si>
  <si>
    <t>77.474.785-0</t>
  </si>
  <si>
    <t>77.127.954-6</t>
  </si>
  <si>
    <t>77906761-0</t>
  </si>
  <si>
    <t>DAYSE SEGUEL SUAREZ SERV. DE HOTEL EIRL</t>
  </si>
  <si>
    <t>GROWING S.A.</t>
  </si>
  <si>
    <t>96.888.810-2</t>
  </si>
  <si>
    <t>77.768.602-K</t>
  </si>
  <si>
    <t>INFOSER SPA</t>
  </si>
  <si>
    <t>77.284.487-5</t>
  </si>
  <si>
    <t>Héctor J. Oakley Bañares</t>
  </si>
  <si>
    <t>10.198.101-0</t>
  </si>
  <si>
    <t>76838024-4</t>
  </si>
  <si>
    <t>Universidad de Chile</t>
  </si>
  <si>
    <t>MARCELA MITSUKO MATSUMOTO MUNOZ</t>
  </si>
  <si>
    <t>11.863.325-3</t>
  </si>
  <si>
    <t>VALENTINA GAETE PAREDES</t>
  </si>
  <si>
    <t>18.808.462-1</t>
  </si>
  <si>
    <t>Pasajes aéreos para fiscal en comisión de servicio, trayecto Tco.-Stgo.-Tco.</t>
  </si>
  <si>
    <t>La Prensa Austral Ltda.</t>
  </si>
  <si>
    <t>85.732.200-2</t>
  </si>
  <si>
    <t>76.000.759-5</t>
  </si>
  <si>
    <t>SOC.COM. OFFLOP LTDA</t>
  </si>
  <si>
    <t>76396225-4</t>
  </si>
  <si>
    <t>PUBLIFOTO LIMITADA</t>
  </si>
  <si>
    <t>JUAN EDUARDO TORRES VILCHES</t>
  </si>
  <si>
    <t>8.126.950-5</t>
  </si>
  <si>
    <t>14.146.461-2</t>
  </si>
  <si>
    <t>CAROL PAOLA FONTENA VERA</t>
  </si>
  <si>
    <t>12.752.419-K</t>
  </si>
  <si>
    <t>12.795.262-0</t>
  </si>
  <si>
    <t>17.146.655-5</t>
  </si>
  <si>
    <t>ALIMENTOS LEYSLY SAN MARTIN GARRIDO EIRL</t>
  </si>
  <si>
    <t>77.481.756-5</t>
  </si>
  <si>
    <t>Comercializadora Pérez y Compañía SPA.</t>
  </si>
  <si>
    <t>76.079.284-5</t>
  </si>
  <si>
    <t>FRANCISCO CABALLERO</t>
  </si>
  <si>
    <t>Guzman Acociados SpA</t>
  </si>
  <si>
    <t>Pontificia Universidad Catolica de Chile</t>
  </si>
  <si>
    <t>MANTENIMIENTOS GENERALES CARLOS MORAGA</t>
  </si>
  <si>
    <t>REFRICLIMA SPA</t>
  </si>
  <si>
    <t>77.914.712-6</t>
  </si>
  <si>
    <t>CLAUDIO ANTONIO BRAVO HORMAZABAL</t>
  </si>
  <si>
    <t>11.753.363-8</t>
  </si>
  <si>
    <t>Carga combustible gasolina 93 para vehículos institucionales</t>
  </si>
  <si>
    <t>Copec S.A.</t>
  </si>
  <si>
    <t>99.520.000-7</t>
  </si>
  <si>
    <t>Psicosantiago SpA</t>
  </si>
  <si>
    <t>77.085.961-1</t>
  </si>
  <si>
    <t>9153241-7</t>
  </si>
  <si>
    <t>9381448-7</t>
  </si>
  <si>
    <t>96888810-2</t>
  </si>
  <si>
    <t>PRISUR S.A.</t>
  </si>
  <si>
    <t>76.041.579-0</t>
  </si>
  <si>
    <t>KEVIN WILLIAM DIAZ BRIONES</t>
  </si>
  <si>
    <t>76.326.766-0</t>
  </si>
  <si>
    <t>VICTOR HUGO GARRIDO DIAZ</t>
  </si>
  <si>
    <t>12.416.647-0</t>
  </si>
  <si>
    <t>13.044.509-8</t>
  </si>
  <si>
    <t>Prisur S.A.</t>
  </si>
  <si>
    <t>76.615.782-3</t>
  </si>
  <si>
    <t>13.350.950-K</t>
  </si>
  <si>
    <t>Pasajes aéreos para funcionarios en comisión de servicio, trayecto Tco.-Stgo.-Tco.</t>
  </si>
  <si>
    <t>77360192-5</t>
  </si>
  <si>
    <t>14.123.357-2</t>
  </si>
  <si>
    <t>COMERCIALIZADORA DALUX</t>
  </si>
  <si>
    <t>10.595.925-7</t>
  </si>
  <si>
    <t>DISTRIBUIDORA VERGIO S.A.</t>
  </si>
  <si>
    <t>96.972.190-2</t>
  </si>
  <si>
    <t>Energía y Ecología SPA</t>
  </si>
  <si>
    <t>76.469.671-9</t>
  </si>
  <si>
    <t>Lureye Generación S.A.</t>
  </si>
  <si>
    <t>93.141.000-8</t>
  </si>
  <si>
    <t xml:space="preserve">Orden de Servicio </t>
  </si>
  <si>
    <t>CONSULTORIA E INVESTIGACION EN RRHH SPA</t>
  </si>
  <si>
    <t>EMPRESA PERIODISTICA LA DISCUSION S.A.</t>
  </si>
  <si>
    <t>11.526.887-2</t>
  </si>
  <si>
    <t>Proveedores Integrales Prisa S.A.</t>
  </si>
  <si>
    <t>96556940-5</t>
  </si>
  <si>
    <t>Carlos Biere Morales</t>
  </si>
  <si>
    <t>6.070.261-6</t>
  </si>
  <si>
    <t>Beatriz Soledad Cubilla Wandersleben</t>
  </si>
  <si>
    <t>18.470.403-K</t>
  </si>
  <si>
    <t>76818291-4</t>
  </si>
  <si>
    <t>76580320-9</t>
  </si>
  <si>
    <t>83.030.600-5</t>
  </si>
  <si>
    <t>Servisur Chile SPA.</t>
  </si>
  <si>
    <t>Importadora New Ark Ltda.</t>
  </si>
  <si>
    <t>76.244.740-1</t>
  </si>
  <si>
    <t>MANUEL COVARRUBIAS BRITO</t>
  </si>
  <si>
    <t>10.950.190-5</t>
  </si>
  <si>
    <t>LMB SERVICIOS LIMITADA</t>
  </si>
  <si>
    <t>Pastelería Tamara Cifuentes Malhue E.I.R.L.</t>
  </si>
  <si>
    <t>77.492.107-9</t>
  </si>
  <si>
    <t>Rojas Castro Comercial Ltda.</t>
  </si>
  <si>
    <t>78.905.680-3</t>
  </si>
  <si>
    <t>Sánchez y Sánchez Spa</t>
  </si>
  <si>
    <t>96.620.660-8</t>
  </si>
  <si>
    <t>NELSON ENRIQUE SOZA BARRAZA</t>
  </si>
  <si>
    <t>Limchile S.A.</t>
  </si>
  <si>
    <t>96847110-4</t>
  </si>
  <si>
    <t>HOTEL ANTOFAGASTA S.A</t>
  </si>
  <si>
    <t>96.884.900-K</t>
  </si>
  <si>
    <t>7.198.304-8</t>
  </si>
  <si>
    <t>17.078.605-k</t>
  </si>
  <si>
    <t>76482349-4</t>
  </si>
  <si>
    <t>FN/MP N° 1053</t>
  </si>
  <si>
    <t>Sistemas Oracle de Chile Limitada</t>
  </si>
  <si>
    <t>96557720-3</t>
  </si>
  <si>
    <t>15481219-9</t>
  </si>
  <si>
    <t>76507718-4</t>
  </si>
  <si>
    <t>INVERSIONES VIALUM SPA</t>
  </si>
  <si>
    <t>77.080.879-0</t>
  </si>
  <si>
    <t>17-FN Nº 2075</t>
  </si>
  <si>
    <t>DELTA AUTOMOTRIZ SPA</t>
  </si>
  <si>
    <t>HIDRO AUTOMATIZACION LTDA.</t>
  </si>
  <si>
    <t>76034708-6</t>
  </si>
  <si>
    <t>EMPRESA PERIODISTICA DEL NORTE SA</t>
  </si>
  <si>
    <t>CRISTIAN RODRIGO SAEZ NAVARRO</t>
  </si>
  <si>
    <t>12.551.959-8</t>
  </si>
  <si>
    <t>76.412.123-6</t>
  </si>
  <si>
    <t>ASCENSORES SCHINDLER CHILE S.A.</t>
  </si>
  <si>
    <t>93.565.000-3</t>
  </si>
  <si>
    <t>13.417.766-7</t>
  </si>
  <si>
    <t>Servicio de evaluación psicolaboral para 1 postulante a estamento administrativo.</t>
  </si>
  <si>
    <t>CAROLINA BRISO ORTIZ</t>
  </si>
  <si>
    <t>Comercial Redoffice Magallanes Ltda.</t>
  </si>
  <si>
    <t>ROSSANA JANET GREZ MAUNA</t>
  </si>
  <si>
    <t>LUREYE GENERACION S.A.</t>
  </si>
  <si>
    <t>SOLEDAD MAYLEE TRONCOSO BRAVO</t>
  </si>
  <si>
    <t>16.731.835-5</t>
  </si>
  <si>
    <t>ROBERTO BENITEZ DE LA BARRERA</t>
  </si>
  <si>
    <t>15182118-9</t>
  </si>
  <si>
    <t>JOSE MARIA SILVA CARVAJAL</t>
  </si>
  <si>
    <t>GIMENA MARIELA NUÑEZ</t>
  </si>
  <si>
    <t>INVERSIONES TORRES Y</t>
  </si>
  <si>
    <t>Pasajes aéreos para funcionario en comisión de servicio, trayecto Tco.-Stgo.-Tco.</t>
  </si>
  <si>
    <t>Sociedad Comercial FyF Díaz Teppa Ltda.</t>
  </si>
  <si>
    <t>76.483.537-9</t>
  </si>
  <si>
    <t>LEONEL SALIT GAJARDO</t>
  </si>
  <si>
    <t>9765193-0</t>
  </si>
  <si>
    <t>Roland Vorwerk y Compania Limitada</t>
  </si>
  <si>
    <t>ECOFFICE COMPUTACION LIMITADA</t>
  </si>
  <si>
    <t>76.293.503-1</t>
  </si>
  <si>
    <t>Banquetería y Coctelería Iris Marlenne Vidal E.I.R.L.</t>
  </si>
  <si>
    <t>76.682.264-9</t>
  </si>
  <si>
    <t>76350764-5</t>
  </si>
  <si>
    <t>TRANMANES LTDA</t>
  </si>
  <si>
    <t>77990510-1</t>
  </si>
  <si>
    <t>Comercial Fasit Limitada</t>
  </si>
  <si>
    <t>76607224-0</t>
  </si>
  <si>
    <t>CONSTRUCTORA FRANCISCO JAVIER ZUBIAUR LARRAIN E.I.R.L.</t>
  </si>
  <si>
    <t>76.419.278-8</t>
  </si>
  <si>
    <t>DREAMTEC HOLDINGS SP</t>
  </si>
  <si>
    <t>77097069-5</t>
  </si>
  <si>
    <t>6699459-7</t>
  </si>
  <si>
    <t>EMPR.CONSTRUCTORA LOS CASTORES TRES LTDA</t>
  </si>
  <si>
    <t>76911755-5</t>
  </si>
  <si>
    <t>GLOBALSAT TELECOMUNICACIONES</t>
  </si>
  <si>
    <t>Liliana del Pilar Quintero Piedrahita</t>
  </si>
  <si>
    <t>14432355-6</t>
  </si>
  <si>
    <t>CENTRO MEDICO DE SALUD LABORAL KUNZA</t>
  </si>
  <si>
    <t>76.906.558-K</t>
  </si>
  <si>
    <t>Comercializadora GC S.A</t>
  </si>
  <si>
    <t>76058347-2</t>
  </si>
  <si>
    <t>DESPERTAR HUMANO SPA</t>
  </si>
  <si>
    <t>76838171-2</t>
  </si>
  <si>
    <t xml:space="preserve">LS CONSULTORIA LTDA. </t>
  </si>
  <si>
    <t>Ingenieria de Sistema y Control SPA.</t>
  </si>
  <si>
    <t>FRANCISCO JAVIER CUEVAS CUELLO</t>
  </si>
  <si>
    <t>15017534-8</t>
  </si>
  <si>
    <t>VERONICA DEL CARMEN JULIA PARDO CISTERNAS</t>
  </si>
  <si>
    <t>Banquetería y Coctelería Iris Marlenne Vidal Venegas E.I.R.L.</t>
  </si>
  <si>
    <t>Resolución FR 
N°59</t>
  </si>
  <si>
    <t>LUIS LEONARDO CALDERON NETTLE IMPORTADORA &amp; EXPORTADORA UNINNOV EIRL</t>
  </si>
  <si>
    <t>Compra de combustible para calefacción del edificio de la Fiscalía Regional.</t>
  </si>
  <si>
    <t>Servicio de Reforzamiento Domiciliario en Causa RUC 24004xxx</t>
  </si>
  <si>
    <t>Servicio de Reforzamiento Domiciliario en Causa RUC 24000xxx</t>
  </si>
  <si>
    <t>Servicio de Reforzamiento Domiciliario en Causa RUC 23010xxx</t>
  </si>
  <si>
    <t>76.179.804-9</t>
  </si>
  <si>
    <t>79.968.900-6</t>
  </si>
  <si>
    <t>Claro Chile SPA</t>
  </si>
  <si>
    <t>96.799.250-K</t>
  </si>
  <si>
    <t>FULL COMPUTER COMERCIAL LIMITADA</t>
  </si>
  <si>
    <t xml:space="preserve">QUINTA ERA CONSULTORES LTDA. </t>
  </si>
  <si>
    <t>76633750-3</t>
  </si>
  <si>
    <t>83628100-4</t>
  </si>
  <si>
    <t>76.080.580-7</t>
  </si>
  <si>
    <t>REDES KEVIN ILLANES</t>
  </si>
  <si>
    <t>Evaluación Psicológica Suplente Abogado Asistente FL Valdivia</t>
  </si>
  <si>
    <t>OMAR VILLALOBOS ARACENA</t>
  </si>
  <si>
    <t>CAMILA ALEJANDRA LEON CASTILLA</t>
  </si>
  <si>
    <t>CARLOS ARANCIBIA CAR</t>
  </si>
  <si>
    <t>SERV. DE INSTALACIÓN</t>
  </si>
  <si>
    <t>JORGE SALGADO ALMENDRA</t>
  </si>
  <si>
    <t>8.698.360-5</t>
  </si>
  <si>
    <t>96918440-0</t>
  </si>
  <si>
    <t xml:space="preserve">CONSTRUCTORA VICTOR ULLOA JARA E.I.R.L </t>
  </si>
  <si>
    <t>FN/MP N° 877
FN/MP N° 1456</t>
  </si>
  <si>
    <t>05-04-2024
07-06-2024</t>
  </si>
  <si>
    <t>Huellas Consultora Limitada</t>
  </si>
  <si>
    <t>77717927-6</t>
  </si>
  <si>
    <t>CONSTRUCTORA MIGUEL SAAVEDRA MUÑOZ EIRL</t>
  </si>
  <si>
    <t>76.784.475-1</t>
  </si>
  <si>
    <t>SOCIEDAD CONTRERAS LIMITADA</t>
  </si>
  <si>
    <t>79517740-K</t>
  </si>
  <si>
    <t>GUARD SERVICE SEGURIDAD S.A.</t>
  </si>
  <si>
    <t>79960660-7</t>
  </si>
  <si>
    <t>76727004-6</t>
  </si>
  <si>
    <t>76.914.429-3</t>
  </si>
  <si>
    <t>76.486.633-9</t>
  </si>
  <si>
    <t>MIDELCAST SPA</t>
  </si>
  <si>
    <t>77.608.758-0</t>
  </si>
  <si>
    <t>76.058.347-2</t>
  </si>
  <si>
    <t>MACLARI SPA</t>
  </si>
  <si>
    <t>77.791.314-K</t>
  </si>
  <si>
    <t>Guard Service Seguridad S.A.</t>
  </si>
  <si>
    <t>79.960.660-7</t>
  </si>
  <si>
    <t>DESARROLLO INTEGRAL DE CAPACITACION SPA</t>
  </si>
  <si>
    <t>76976017-2</t>
  </si>
  <si>
    <t>COFFEE 21 TALCA LTDA</t>
  </si>
  <si>
    <t>IVANNA BATTAGLIA ALJARO</t>
  </si>
  <si>
    <t xml:space="preserve">Evaluaciones Psicolaborales estamento Profesional. </t>
  </si>
  <si>
    <t>FERROCHINI SPA.</t>
  </si>
  <si>
    <t>76.711.477-K</t>
  </si>
  <si>
    <t>77.186.671-9</t>
  </si>
  <si>
    <t>18-FR N°95</t>
  </si>
  <si>
    <t>Segun Resolucion FR (XV) Nro. 95/2024 de fecha 04/09/2024, se autoriza renovacion del contrato de prestacion de servicio de transporte privado para la URAVIT, por un plazo de 12 meses, a partir del 04-09-2024.</t>
  </si>
  <si>
    <t>LUIS OMAR LOPEZ ARANCIBIA</t>
  </si>
  <si>
    <t>7132767-1</t>
  </si>
  <si>
    <t>18-DER N°15</t>
  </si>
  <si>
    <t>Segun Resolucion DER (XV) Nro. 15/2024 de fecha 26/08/2024, se adjudico la Licitacion Privada Mayor por la adquisicion de 130 UPS Interactiva Forza.</t>
  </si>
  <si>
    <t>Segun cotizacion de fecha 04-09-2024 se le adjudico el llamado a concurso publico, para optar al cargo de Administrativo, grado XIV para la Fiscalía Local de Arica.</t>
  </si>
  <si>
    <t>EMPRESA PERIODISTICA DEL NORTE S.A.</t>
  </si>
  <si>
    <t>FN/MP N° 2060</t>
  </si>
  <si>
    <t>Segun la Resolucion FN/MP Nro. 1493/2024, emitida el 13/06/2024, se han adquirido pasajes aéreos nacionales para el tramo ARI-SCL- y SCL-ARI, para el Fiscal Adjunto F.J.G.D.</t>
  </si>
  <si>
    <t>Segun cotizacion de fecha 20-08-2024 se le adjudico al Proveedor Dayse Patricia Suarez Servicios de Hotelería E.I.R.L. el servicio de alojamiento y alimentación, para víctima en causa RUC 2400541xxx-K.</t>
  </si>
  <si>
    <t>DAYSE SEGUEL SUAREZ</t>
  </si>
  <si>
    <t>17_FN/MP N°476</t>
  </si>
  <si>
    <t>Segun Resolucion FN MP Nro. 476/2024 de fecha 26/02/2024, se autoriza la contratación directa del arriendo de vehículo con chofer, por un plazo de 1 mes, a partir del 13-09-2024.</t>
  </si>
  <si>
    <t>Segun la Resolucion FN/MP Nro. 1493/2024, emitida el 13/06/2024, se han adquirido pasajes aéreos nacionales para el tramo ARI-SCL-ANF y ANF-SCL-ARI, para entrevistadoras.</t>
  </si>
  <si>
    <t>Segun la cotizacion recibida del proveedor Comercializadora Victor Gonzalez E.I.R.L., se adquirieron dos (2) Televisores LED 65" Smart TV 4K UHD Marca LG Modelo 65UT7300PSA.</t>
  </si>
  <si>
    <t>COMERCIALIZADORA VICTOR GONZALEZ E.I.R.L</t>
  </si>
  <si>
    <t>76210028-2</t>
  </si>
  <si>
    <t>Según la Resolución FN/MP Nro. 1493/2024, emitida el 13/06/2024, se han adquirido pasajes aéreos nacionales para el tramo ARI-SCL- y SCL-ARI, para el Fiscal Regional M.E.C.G.</t>
  </si>
  <si>
    <t>Segun la Resolucion FN/MP Nro. 1493/2024, emitida el 13/06/2024, se han adquirido pasajes aereos nacionales para el tramo ARI-SCL- y SCL-ARI, para el Asesor Jurídico R.E.S.P.</t>
  </si>
  <si>
    <t>Segun la Resolucion FN/MP Nro. 1493/2024, emitida el 13/06/2024, se han adquirido pasajes aereos nacionales, para el Analista Criminal J.E.M.M.</t>
  </si>
  <si>
    <t>Segun cotizacion de fecha 10-09-2024 se le adjudico la KWD-1300CAK Licencia para convertir de modo análogo a digital DMR y Programación de radios NX-1200 KENWOOD y encriptación de frecuencias.</t>
  </si>
  <si>
    <t>PROAC SPA</t>
  </si>
  <si>
    <t>76551322-7</t>
  </si>
  <si>
    <t>Segun cotizacion de fecha 06-08-2024 se le adjudico al Proveedor Dayse Patricia Suarez Servicios de Hotelería E.I.R.L. el servicio de alojamiento y alimentación en causa RUC 2100943xxx-8.</t>
  </si>
  <si>
    <t>Según la Resolución FN/MP Nro. 1493/2024, emitida el 13/06/2024, se han adquirido pasajes aéreos nacionales para el tramo ARI-SCL- y SCL-ARI, para el Fiscal Adjunto Jefe SACFI R.M.G.V.</t>
  </si>
  <si>
    <t>Segun la Resolucion FN/MP Nro. 1493/2024, emitida el 13/06/2024, se han adquirido pasajes aereos nacionales para el tramo ARI-SCL- y SCL-ARI, para el Fiscal Regional M.E.C.G.</t>
  </si>
  <si>
    <t>Segun la Resolucion FN/MP Nro. 1493/2024, emitida el 13/06/2024, se han adquirido pasajes aereos nacionales para el tramo ARI-SCL- y SCL-ARI, para la Abogada Asistente R.S.M.G.</t>
  </si>
  <si>
    <t>Segun la Resolucion FN/MP Nro. 1493/2024, emitida el 13/06/2024, se han adquirido pasajes aereos nacionales para el tramo ARI-SCL- y SCL-ARI, para el DER M.A.F.A.</t>
  </si>
  <si>
    <t>Segun la Resolucion FN/MP Nro. 1493/2024, emitida el 13/06/2024, se han adquirido pasajes aereos nacionales para el tramo ARI-SCL- y SCL-ARI, para el Fiscal Adjunto M.F.G.Z.</t>
  </si>
  <si>
    <t>Segun la Resolucion FN/MP Nro. 1493/2024, emitida el 13/06/2024, se han adquirido pasajes aereos nacionales para el tramo ARI-SCL- y SCL-ARI, para la Fiscal Adjunto P.M.B.D.</t>
  </si>
  <si>
    <t>Segun cotizacion de fecha 16-09-2024 se le adjudico al Proveedor Dayse Patricia Suarez Servicios de Hoteleria E.I.R.L. el servicio de alojamiento y alimentacion en causa RUC 2400541xxx-K.</t>
  </si>
  <si>
    <t>Segun cotizaciones Nros. 65 de fecha 05-08-2024 y 75, 76, 77 y 78 de fecha 03-09-2024 se adjudico la instalacion de elementos de seguridad y proteccion, en las viviendas de victimas y testigos.</t>
  </si>
  <si>
    <t>Segun cotizacion Nro. 79 de fecha 26-09-2024 se le adjudico el servicio de mantención y reparación de la mampara de acceso a la FR, ubicada en calle General Manuel Baquedano # 731, piso 10, Arica.</t>
  </si>
  <si>
    <t>Segun la Resolucion FN/MP Nro. 1493/2024, emitida el 13/06/2024, se han adquirido pasajes aereos nacionales para el tramo SCL-ARI y ARI-SCL, para  pasajero en  causa RUC 2200730xxx-0.</t>
  </si>
  <si>
    <t>Segun Presupuesto # 1958, se adjudico el servicio de mantenimiento, que incluye el cambio de un enchufe triple de 10 amperes y un enchufe volante UPS, al proveedor Christian Marcelo Garcia Donoso.</t>
  </si>
  <si>
    <t>CHRISTIAN MARCELO GARCIA DONOSO</t>
  </si>
  <si>
    <t>12140312-9</t>
  </si>
  <si>
    <t>Convenio Marco (Chilecompra)</t>
  </si>
  <si>
    <t>Se adquirió a través del Convenio material de oficina, para la Unidad Contra el Crimen Organizado (UCCO).</t>
  </si>
  <si>
    <t>YANULAQUE Y CIA. LTDA</t>
  </si>
  <si>
    <t>81056900-K</t>
  </si>
  <si>
    <t>Segun cotizacion de fecha 09-08-2024 se le adjudico al Proveedor Dayse Patricia Suarez Servicios de Hoteleria E.I.R.L. el servicio de alojamiento y alimentacion en causa RUC 2300063xxx-1.</t>
  </si>
  <si>
    <t>Segun cotizacion de fecha 13-09-2024 se le adjudico al Proveedor Dayse Patricia Suarez Servicios de Hoteleria E.I.R.L. el servicio de alojamiento y alimentacion en causa RUC 2100943xxx-8.</t>
  </si>
  <si>
    <t>Compra de teléfono satelital p/reemplazar el de AH, que se encuentra en mal estado, enmarcado en presupuesto de seguridad</t>
  </si>
  <si>
    <t>76098819-7</t>
  </si>
  <si>
    <t>Servicio de mantención 70.000 KM vehículo institucional asignado a Fiscal Regional, Toyota 4Runner PPU KGKP-47.</t>
  </si>
  <si>
    <t>SOCIEDAD ORIENTAL SERVICE SPA</t>
  </si>
  <si>
    <t>77557695-2</t>
  </si>
  <si>
    <t>Mantención trimestral motores y portones de la F. Regional, FL IQ, FLAH y FLTA. Se considera un total de 4 mantenciones, por un periodo total de 1 año.</t>
  </si>
  <si>
    <t>CELSO HENRIQUEZ RICAUZ</t>
  </si>
  <si>
    <t>7422066-5</t>
  </si>
  <si>
    <t>Compra de materiales de oficina para Fiscalia Regional</t>
  </si>
  <si>
    <t>Compra de cajas de archivo para stock de FL Iquique</t>
  </si>
  <si>
    <t>LASERONE LTDA</t>
  </si>
  <si>
    <t>77687190-7</t>
  </si>
  <si>
    <t>Reemplazo de neumáticos Camioneta Toyota 4Runner asignada a FR, debido a desgaste.</t>
  </si>
  <si>
    <t>SALINAS Y FABRES SOCIEDAD ANONIMA</t>
  </si>
  <si>
    <t>Compra de materiales de oficina p/stock de FLAH</t>
  </si>
  <si>
    <t>Compra de 9 par de zapatos de seguridad para custodios de la Fiscalia Regional de Tarapacá.</t>
  </si>
  <si>
    <t>TRECK S.A.</t>
  </si>
  <si>
    <t>96542490-3</t>
  </si>
  <si>
    <t>Servicio de coffe p/Capacitación “Desafíos procesales del Ministerio Público frente a la criminalidad organizada" a realizarse el 21-10-24</t>
  </si>
  <si>
    <t>LA ESTACION SERVICIO DE ALIMENTACION SPA</t>
  </si>
  <si>
    <t>Servicio de evaluación psicolaboral p/4 postulantes a cargo administrativo FLIQ</t>
  </si>
  <si>
    <t>Consultoría e Investigación en RR.HH. Spa.</t>
  </si>
  <si>
    <t>Compa de texto Delitos Informáticos, Aspectos Políticos, Criminales, Penales y Procesales en la Ley N°21.459 Christian Scheechler</t>
  </si>
  <si>
    <t>Compra timbre automático para Fiscal Jefe de Fiscalía Local de Tocopilla</t>
  </si>
  <si>
    <t>JULIO CRUZ ESPINDOLA IMPRENTA Y FABRICACION DE TIMBRES</t>
  </si>
  <si>
    <t>Reparación de cortina metálica eléctrica de acceso peatonal Fiscalía Local de Taltal. Art. 1 letra v) reglamento de compras.</t>
  </si>
  <si>
    <t>SEMITEC S.P.A.</t>
  </si>
  <si>
    <t>76.353.568-1</t>
  </si>
  <si>
    <t>Servicio de coffee break Taller "El arte de transitar por las emociones en la vida cotidiana", para el viernes 06 de septiembre de 2024.</t>
  </si>
  <si>
    <t>GNG PRODUCCIONES EIRL</t>
  </si>
  <si>
    <t>FR II N° 493</t>
  </si>
  <si>
    <t>Reparación y remodelación Fiscalía Local de Antofagasta.</t>
  </si>
  <si>
    <t>Compra pasaje aéreo por comisión de servicios para don Eduardo Ríos.</t>
  </si>
  <si>
    <t>Pasaje aéreo por comisión de servicios para don Juan Castro.</t>
  </si>
  <si>
    <t>Servicio de desratización en edificio de Fiscalía Regional de Antofagasta, Baquedano 340.</t>
  </si>
  <si>
    <t>PRESTACIONES DE SERVICIOS GENERALES LTDA.</t>
  </si>
  <si>
    <t>78.010.700-6</t>
  </si>
  <si>
    <t>FR/ II No. 302</t>
  </si>
  <si>
    <t>Evaluaciones psicolaborales para el cargo de abogado asesor para la Fiscalía Regional de Antofagasta. Natalia Cumming - Roberto Núñez - Camila Leonicio</t>
  </si>
  <si>
    <t>SOC. DE DESARROLLO Y GESTION CAPITAL HUMANO</t>
  </si>
  <si>
    <t>Reemisión de pasaje para Fiscal Regional Juan Castro por comisión de servicios en Santiago.</t>
  </si>
  <si>
    <t>Compra de pasaje aéreo por comisión de servicios para don Juan Castro.</t>
  </si>
  <si>
    <t>Evaluación tecnica y reparación con pruebas funcionales para equipos de aire acondicionado de sala de reuniones de la Fiscalía Regional de Antofagasta.</t>
  </si>
  <si>
    <t>SERVICIOS VENTAS Y TECNOLOGIA CMP LTDA</t>
  </si>
  <si>
    <t>76.372.879-K</t>
  </si>
  <si>
    <t>Servicio de traslado de fiscal y PPI en Santiago</t>
  </si>
  <si>
    <t>ARRENDADORA DE VEHICULOS S.A.</t>
  </si>
  <si>
    <t>Adquisición de brazo para monitor solicitado por Sacfi.</t>
  </si>
  <si>
    <t>PROVEEDORES INTEGRALES PRISA</t>
  </si>
  <si>
    <t>Adquisición de pasaje aéreo para relator don Antonio Bascuñan que viene a dictar curso "Nueva Ley de Delitos Económicos"</t>
  </si>
  <si>
    <t>Evaluación psicolaboral para cargo de Analista Criminal - Mauricio Cifuentes - Sebastian Rolack</t>
  </si>
  <si>
    <t>Servicio de traducción inglés - español para la Fiscalía Regional de Antofagasta.</t>
  </si>
  <si>
    <t>SPEECH GLOBAL CHILE</t>
  </si>
  <si>
    <t>76.056.497-4</t>
  </si>
  <si>
    <t>Evaluaciones psicolaborales para el cargo de auxiliar recepcionista para la Fiscalía Local de Tocopilla. Stweany Meza- Fabiola Olivares- Chris Pizarro</t>
  </si>
  <si>
    <t>Pasaje aéreo por comisión de servicios diligencias de investigación</t>
  </si>
  <si>
    <t>Adquisición letrero institucional Fiscalía Local de San Pedro de Atacama.</t>
  </si>
  <si>
    <t>VICTOR ENRIQUE FIGUEROA GARCIA</t>
  </si>
  <si>
    <t>8.747.079-2</t>
  </si>
  <si>
    <t>Servicio de cafetería para participantes de capacitación regional UE 205 "Nueva Ley de Delitos Económicos" a realizarse el 02/10/2024</t>
  </si>
  <si>
    <t>Alojamiento para relator de capacitación regional "Nueva Ley de Delitos Económicos"</t>
  </si>
  <si>
    <t>Servicio de traslado de fiscal y PPI en la ciudad de Santiago</t>
  </si>
  <si>
    <t>Pasaje aéreo por comisión de servicios para doña Ximena Torres B. Jornada de Asesores Violencia de Género y VIF 2024</t>
  </si>
  <si>
    <t>697036-3</t>
  </si>
  <si>
    <t>Compra de materiales de aseo para las fiscalías locales de la región.</t>
  </si>
  <si>
    <t xml:space="preserve">Adquisición piezas letrero institucional de la Fiscalía Local de Antofagasta. </t>
  </si>
  <si>
    <t xml:space="preserve">Servicio de cafetería para participantes del taller "El arte de transitar por las emociones en la vida cotidiana" </t>
  </si>
  <si>
    <t xml:space="preserve">Evaluación psicolaboral para el cargo de auxiliar recepcionista para la Fiscalía Local de Tocopilla. </t>
  </si>
  <si>
    <t>Limpieza y protección de paneles fotovoltaico de la Fiscalía Local de Calama.</t>
  </si>
  <si>
    <t>Actividad Programa Regional Calidad de Vida , jornada outdoor "Somos Equipo" a realizarse el día 04 de octubre de 2024.</t>
  </si>
  <si>
    <t>RUHISCOS AVENTURAS SPA</t>
  </si>
  <si>
    <t>76.589.684-3</t>
  </si>
  <si>
    <t>Compra archivadores de vinílico para Sacfi</t>
  </si>
  <si>
    <t>Adquisición de mobiliario para Fiscalía de San Pedro de Atacama</t>
  </si>
  <si>
    <t>SOC. COMERCIAL LAYBAC LTDA.</t>
  </si>
  <si>
    <t>76.179.841-3</t>
  </si>
  <si>
    <t>Aviso a publicar de concurso público para el cargo de Administrativo Operativo FL Mejillones a publicar el domingo 29 de septiembre.</t>
  </si>
  <si>
    <t>Servicio de traslado de personal de ECOH Antofagasta del mes de septiembre.</t>
  </si>
  <si>
    <t>Servicio de traslado de personas ECOH Calama durante el mes de septiembre.</t>
  </si>
  <si>
    <t>Compra de pasaje aéreo para don Javier Loyola UE 295 Jornada ULDECO de Delitos Económicos</t>
  </si>
  <si>
    <t>Pasaje aéreo por comisión de servicios para don Pedro Ortega</t>
  </si>
  <si>
    <t>Pasaje aéreo para don Daniel Fuentes para asistir a Jornada</t>
  </si>
  <si>
    <t>Pasaje aéreo por comisión de servicios para don Juan Castro</t>
  </si>
  <si>
    <t>Boleta</t>
  </si>
  <si>
    <t>CUOTA 03 Contribuciones de Bienes Raíces del Edificio de la Fiscalía Regional, por el periodo 2024, ROL de Avalúo Nº 140-37</t>
  </si>
  <si>
    <t>TESORERIA GENERAL DE LA REPUBLICA</t>
  </si>
  <si>
    <t>60.805.000-0</t>
  </si>
  <si>
    <t>Servicio de mantenimiento preventivo anual del generador eléctrico de la Fiscalía Local de Chañaral, equipo LUREYE J66K.</t>
  </si>
  <si>
    <t>ENERNUEVAS SPA</t>
  </si>
  <si>
    <t>76.045.491-5</t>
  </si>
  <si>
    <t>Pasaje aéreo Fiscal Adjunto, Fiscalía Local de Copiapó, participación en "Jornada de Delitos Económicos Ulddeco ley 21595, a realizarse los días 8, 9 y 10 de octubre en Stgo.</t>
  </si>
  <si>
    <t>Pasajes aéreos para el Fiscal Regional de Atacama, quien participará en la Jornada de Delitos Económicos de ULDDECO, que se realizará en Fiscalía Nacional los días 8,9 y 10 de octubre.</t>
  </si>
  <si>
    <t xml:space="preserve"> Pasajes aéreos para el Fiscal Regional de Atacama, quien participará en la 3ª Sesión Ordinaria de Consejo General del MP 2024, a realizarse los días 14 y 15 de octubre en Fiscalía Nacional, así como también, asistir a la Ceremonia de Aniversario del Ministerio Público.</t>
  </si>
  <si>
    <t>Pasajes para el Fiscal Adjunto que se detalla a continuación para su asistencia en el Seminario “ desafíos en la Investigación de Homicidios de Niños, Niñas y Adolescentes” a realizarse en Stgo los días 9 y 10 de octubre.</t>
  </si>
  <si>
    <t>Pasajes aéreos para dos Fiscales Adjunto, Fiscalía Local de Copiapó, para participar en jornada "Plan de Cuidado de Entrevistador@s" a realizarse los días 8 y 9 de octubre en la ciudad de Antofagasta.</t>
  </si>
  <si>
    <t>Pasajes aéreos para el Fiscal Regional de Atacama y del Asesor Jurídico, quienes asistieron a la audiencia de comparecencia judicial en el Juzgado de Garantía de Rancagua el 27 de septiembre.</t>
  </si>
  <si>
    <t>Pasajes aéreos para Asesora Jurídica, para participar en "Jornada de Asesores Violencia de Género y VIF 2024" a realizarse los días 8 y 9 de octubre en Santiago.</t>
  </si>
  <si>
    <t>Pasajes aéreos para Administrativo URAVIT para participar en reunión "Comité experiencia usuaria y Comisión EIV" a realizarse los días 10 y 11 de octubre.</t>
  </si>
  <si>
    <t>Pasajes aéreos para Director Ejecutivo Regional de Atacama, para participar en reunión "Comité experiencia usuaria y Comisión EIV" a realizarse los días 10 y 11 de octubre.</t>
  </si>
  <si>
    <t>Pasajes aéreos para Jefa URAVIT, para participar en reunión "Comité experiencia usuaria y Comisión EIV" a realizarse los días 10 y 11 de octubre.</t>
  </si>
  <si>
    <t>Pasaje aéreo Gestora, Fiscalía local de Copiapó, para participar en ceremonia "Reconocimiento 25 años-Ceremonia en Fiscalía Nacional" a realizarse en dependencias de la Fiscalía Nacional.</t>
  </si>
  <si>
    <t>Pasajes aéreos para Asesor Jurídico, quien participará en la Jornada de Delitos Económicos de Ulddeco, que se realizará en Fiscalía Nacional los días 8,9 y 10 de octubre.</t>
  </si>
  <si>
    <t>Texto jurídico solicitado por la UAJ, MANUAL PRÁCTICO SOBRE SUMARIOS E INVESTIGACIONES SUMARIAS.</t>
  </si>
  <si>
    <t>Evaluación psicolaboral a 2 postulantes al cargo de Auxiliar, G° XVIII, para la Unidad de Personas de la Fiscalía Regional de Atacama.</t>
  </si>
  <si>
    <t>Evaluación psicolaboral a 3 postulantes al cargo de Administrativo de ECOH.</t>
  </si>
  <si>
    <t>Servicio de mantenimiento y reparación de puertas de cristal de acceso al edificio de la Fiscalía Regional de Atacama.</t>
  </si>
  <si>
    <t>Insumos de cafetería para atención de autoridades en reuniones del Fiscal Regional de Atacama.</t>
  </si>
  <si>
    <t>Impresión de formulario para servicio de transporte privado de Fiscalía Local de Ovalle .</t>
  </si>
  <si>
    <t>SOC. DE IMPRES. INTEGRALES</t>
  </si>
  <si>
    <t>76.022.196-1</t>
  </si>
  <si>
    <t xml:space="preserve">Pasaje aéreo para Funcionario FL La Serena quien asiste para traslado de especies. </t>
  </si>
  <si>
    <t xml:space="preserve">Pasaje aéreo para Funcionario Sacfi, quien asiste para traslado especies. </t>
  </si>
  <si>
    <t xml:space="preserve">Pasaje aéreo para Funcionario Fiscalía Regional quien asiste para traslado de especies. </t>
  </si>
  <si>
    <t>Reparación de cámara PTZ de la Fiscalía Regional.</t>
  </si>
  <si>
    <t>IMTECSEG JORGE ISRAEl E.I.R.L.</t>
  </si>
  <si>
    <t>76.855.962-7</t>
  </si>
  <si>
    <t>Reparación de falla eléctrica de Fiscalía Local de Ovalle.</t>
  </si>
  <si>
    <t>INSELEC LTDA.</t>
  </si>
  <si>
    <t>76.060.777-0</t>
  </si>
  <si>
    <t>Pasaje aéreo para Asesora jurídica quien asiste a Jornada de Asesores especializados en Violencia de Género y VIF 2024.</t>
  </si>
  <si>
    <t>Pasaje aéreo para Fiscal de La Serena quien asiste a Jornada de capacitación para fiscales especializados en Delitos Económicos.</t>
  </si>
  <si>
    <t>Confección de timbres para Unidad de Servicios Transversales.</t>
  </si>
  <si>
    <t>GRABADOS ROBERTO MARTINEZ E.I.R.L.</t>
  </si>
  <si>
    <t>76.031.529-K</t>
  </si>
  <si>
    <t>Adquisición de teclado y mouse marca Philco OPT USB español alámbrico.</t>
  </si>
  <si>
    <t>COMERCIALIZADORA PROWALT SPA</t>
  </si>
  <si>
    <t>77.820.307-3</t>
  </si>
  <si>
    <t>Informe pericial según causa RUC, Fiscalía Local de la Coquimbo.</t>
  </si>
  <si>
    <t>MARIANELA ODETTE CORTES</t>
  </si>
  <si>
    <t>Reparación y provisión de suministro para  alumbrado de cabina ascensor de la Fiscalía Local de Ovalle.</t>
  </si>
  <si>
    <t>ASCENSORES SCHINDLER</t>
  </si>
  <si>
    <t>Reparaciones correctivas de bombas en Napa Subterranea de la Fiscalía Local de Ovalle.</t>
  </si>
  <si>
    <t>Pasaje aéreo para Fiscal Regional quien asiste a 3a. Sesión de Consejo General de Fiscales Regionales y a la Ceremonia por el 25 Aniversario Insititucional.</t>
  </si>
  <si>
    <t>Contratación de talleres de prevención del trauma vicario para funcionarios y fiscales de la Región de Coquimbo.</t>
  </si>
  <si>
    <t>BARBARA ELISA PORTER</t>
  </si>
  <si>
    <t>12.039.240-9</t>
  </si>
  <si>
    <t>Suministro e Instalación de protecciones metálicas de seguridad en bodega y baños del primer piso de oficina ECOH.</t>
  </si>
  <si>
    <t>Reparación de Equipos de Aire Acondicionado en Fiscalía Regional y Local de Ovalle - Los Vilos.</t>
  </si>
  <si>
    <t>Mantención de Tableros Eléctricos en Fiscalía Regional, SACFI y Fiscalía Local de La Serena - Coquimbo - Vicuña y Andacollo.-</t>
  </si>
  <si>
    <t>REDES KEVIN ILLANES E.I.R.L.</t>
  </si>
  <si>
    <t>Mantención anual de Tableros Eléctricos de la Fiscalía Local de Los Vilos - Illapel - Combarbalá.-</t>
  </si>
  <si>
    <t>Pasaje aéreo para Profesional Uravit quien asiste a Jornada Plan Cuidado Entrevistadores.</t>
  </si>
  <si>
    <t>Reparación y pintura en muros hall de acceso; reparación y sellado de canalas, bajadas de agua; y reparación muro pasamos terraza segundo piso, U. Ecoh.</t>
  </si>
  <si>
    <t>Pasaje aéreo para Asistente de Fiscal FL Ovalle, quien asiste a Jornada Plan Cuidado Entrevistadores.</t>
  </si>
  <si>
    <t>Pasaje aéreo para Asistente de Fiscal FL Coquimbo, quien asiste a Jornada Plan Cuidado Entrevistadores.</t>
  </si>
  <si>
    <t>Compra de Materiales de oficina, U. Ecoh.</t>
  </si>
  <si>
    <t>COMERCIAL RED OFFICE</t>
  </si>
  <si>
    <t>77.012.870-6</t>
  </si>
  <si>
    <t>Pasaje aéreo para Asistente de Fiscal FL Coquimbo quien asiste a Jornada Plan Cuidado Entrevistadores.</t>
  </si>
  <si>
    <t>Pasaje aéreo para Asistente de Fiscal Sacfi quien asiste a Jornada de trabajo.</t>
  </si>
  <si>
    <t>Pasaje aéreo para Fiscal Sacfi quien asiste a Jornada de trabajo.</t>
  </si>
  <si>
    <t>Pasaje aéreo para Profesional Sacfi quien asiste a Jornada de trabajo.</t>
  </si>
  <si>
    <t>Pasaje aéreo para Fiscal Jefe FL Vicuña quien asiste a jornada de trabajo en Ñuble.</t>
  </si>
  <si>
    <t>Pasaje aéreo para Abogado asesor quien asiste a Jornada de trabajo en Santiago.</t>
  </si>
  <si>
    <t>Pasaje aéreo para Asistente de Fiscal FL Vicuña quien asiste a Jornada de Trabajo en Santiago.</t>
  </si>
  <si>
    <t>Pasaje aéreo para Profesional Sacfi quien asiste a Jornada Trabajo.</t>
  </si>
  <si>
    <t>Pasaje aéreo para Asistente de Fiscal FL Vicuña quien asiste a Jornada de Trabajo en Ñuble.</t>
  </si>
  <si>
    <t>Pasaje aéreo para Profesional Sacfi quien asiste a Jornada de Trabajo.</t>
  </si>
  <si>
    <t>Pasaje aéreo para Fiscal Jefe Sacfi quien asiste a Jornada de Trabajo.</t>
  </si>
  <si>
    <t>Pasaje aéreo para Fiscal Sacfi quien asiste a Jornada de trabajo en Santiago.</t>
  </si>
  <si>
    <t>Pasaje aéreo para Profesional Sacfi quien asiste a Jornada de Trabajo en Ñuble.</t>
  </si>
  <si>
    <t>Pasaje aéreo para Assitente de Fiscal Sacfi quien asiste a Jornada de Trabajo en Santiago.</t>
  </si>
  <si>
    <t>Provisión e Instalación de lámina empavonada en puerta 3er.Piso 90*162 - SACFI-ECOH</t>
  </si>
  <si>
    <t>COMERCIALIZADORA MOREIBA LIMITADA</t>
  </si>
  <si>
    <t>76593999-2</t>
  </si>
  <si>
    <t>Contratación de evaluacion psicolaboral - cargo abogado asistente de la Fiscalía Local de La Calera</t>
  </si>
  <si>
    <t>Plan Calidad de Vida 2024 : Asesorías psicológicas para funcionarios (as)</t>
  </si>
  <si>
    <t>Adquisición de materiales de oficina: compra de resmas para Fiscalías Locales y Fiscalía Regional</t>
  </si>
  <si>
    <t>Programa calidad de Vida 2024 : Talleres de Mindfulness - Actividad de Integración para Fiscalías Locales y Fiscalía Regional</t>
  </si>
  <si>
    <t>FRANCO ITALO BUCCAREY CASTILLO</t>
  </si>
  <si>
    <t>10996250-3</t>
  </si>
  <si>
    <t>Taller manejo de impacto SS para equipo ECOH</t>
  </si>
  <si>
    <t>Adquisición de materiales de oficina para Fiscalías Locales y Fiscalía Regional</t>
  </si>
  <si>
    <t>Programa de Calidad de Vida laboral 2024: Taller de contención emocional por duelo - Fiscalía Local de Quilpué</t>
  </si>
  <si>
    <t>FN/MP N° 2415</t>
  </si>
  <si>
    <t>Servicio de aseo ( periodo de 24 meses) para la Fiscalía Regional , Oficina de Atención de Petorca y Fiscalías Locales de Casablanca y La Ligua</t>
  </si>
  <si>
    <t>Servicio de aseo ( periodo de 24 meses) para las Fiscalías Locales de Valparaíso, Viña del Mar,San Antonio, Quilpué, Villa Alemana, Quintero, San Felipe, Los Andes, Quillota, La Calera, La Ligua, Limache y SACFI-ECOH.</t>
  </si>
  <si>
    <t>SERVINTEGRAL SERVICIOS LTDA.</t>
  </si>
  <si>
    <t>77.732.760-7</t>
  </si>
  <si>
    <t xml:space="preserve">Adquisición de materiales de oficina para Fiscalías Locales </t>
  </si>
  <si>
    <t>FN/MP N° 1514</t>
  </si>
  <si>
    <t>Reparación y Mantención de techumbre de la Fiscalía Local de Valparaíso</t>
  </si>
  <si>
    <t>DIST. COMER. Y CONST. MATE´S HOUSE LTDA</t>
  </si>
  <si>
    <t>76326766-0</t>
  </si>
  <si>
    <t>Reparación y Mantención de fachada principal de la Fiscalía Local de Viña del Mar</t>
  </si>
  <si>
    <t>PABLO BAHAMONDES V.OBRAS INGENIERIA EIRL</t>
  </si>
  <si>
    <t>76687008-2</t>
  </si>
  <si>
    <t xml:space="preserve">Programa Calidad de Vida 2024: Servicio de Coffee break </t>
  </si>
  <si>
    <t>HOTELERA EL CORAZON SPA</t>
  </si>
  <si>
    <t>76338095-5</t>
  </si>
  <si>
    <t>Programa Calidad de Vida 2024: compra de entradas y arriendo de dos espacios en "Parque Tricao", para funcionarios de las Fiscalías Locales de San Antonio y La Calera</t>
  </si>
  <si>
    <t>FUNDACION PARQUE TRICAO</t>
  </si>
  <si>
    <t>65180897-9</t>
  </si>
  <si>
    <t>Compra de 9 UPS Interactiva Forza.</t>
  </si>
  <si>
    <t>COMERCIALIZADORA SP DIGITAL SPA</t>
  </si>
  <si>
    <t>Extracción de árbol en patio posterior de la Fiscalía Local de Rengo</t>
  </si>
  <si>
    <t>OBRAS MENORES EN CONSTRUCCION - LUIS ORLANDO MUÑOZ ESCOBAR E.I.R.L.</t>
  </si>
  <si>
    <t>Reparación de muros cafetería 3er piso Fiscalía Regional y Local de Rancagua</t>
  </si>
  <si>
    <t>Mejoramiento de oficina en el 2° piso de la FL San Vicente</t>
  </si>
  <si>
    <t>FN/MP 1002/2021</t>
  </si>
  <si>
    <t xml:space="preserve">Informe Pericia social ruc 2400813XXX-X Fiscalía Local de San Vicente TT. </t>
  </si>
  <si>
    <t>DANIELA ANDREA CASTRO FLORES</t>
  </si>
  <si>
    <t>FN/MP 2075/2018</t>
  </si>
  <si>
    <t>Ratificación de Informe Pericial ruc 2000970XXX-X Fiscalía Local Santa Cruz.</t>
  </si>
  <si>
    <t>Ratificación informe pericial ruc 1900711XXX-X,  Fiscalía Local Santa Cruz.</t>
  </si>
  <si>
    <t>MARIE CLAUDETTE OLIVA LARROUCAU</t>
  </si>
  <si>
    <t>10.519.120-0</t>
  </si>
  <si>
    <t>FN/MP 1001/2021</t>
  </si>
  <si>
    <t>Informe Pericia psicológica ruc 2400186XXX-X, SACFI.</t>
  </si>
  <si>
    <t>Informe Pericia social ruc 2400186XXX-X, SACFI.</t>
  </si>
  <si>
    <t>Servicio de evaluación psicolaboral por cargo de Auxiliar Suplente Fiscalía Local de San Vicente.</t>
  </si>
  <si>
    <t>Programa Regional de Calidad de Vida Laboral: Sesiones de técnicas descontracturantes. Actividad para realizarse en las localidades de Rancagua, Graneros, San Vicente, San Fernando, Rengo y Santa Cruz</t>
  </si>
  <si>
    <t>RALB SPA</t>
  </si>
  <si>
    <t>77.663.061-6</t>
  </si>
  <si>
    <t>Servicio de coffe break para Santa Cruz y Rancagua por Capacitación "Reforma Ley de Reincidencia"</t>
  </si>
  <si>
    <t>Servicio de tres mantenciones del sistema de aire acondicionado VRV de la Fiscalía Local de San Vicente (Octubre, Noviembre y Diciembre)</t>
  </si>
  <si>
    <t>06-DER/MP N° 212/2024</t>
  </si>
  <si>
    <t>Servicio de limpieza de la fachada del edificio de la Fiscalía Regional y Local de Rancagua.</t>
  </si>
  <si>
    <t>COMERCIALIZADORA E INVERSIONES INGESOB LIMITADA</t>
  </si>
  <si>
    <t>76.266.530-1</t>
  </si>
  <si>
    <t>Servicios de Mantención de equipos de aire acondicionado tipo Split y cassette (unidad interior y exterior), instalados en las Fiscalías de la región de O’Higgins</t>
  </si>
  <si>
    <t>JORGE HERMINIO DROGUET MARTINEZ</t>
  </si>
  <si>
    <t>Reparación cortina metálica Alameda nor-poniente de la Fiscalía Local de Rancagua</t>
  </si>
  <si>
    <t>Servicio de evaluación psicolaboral por cargo Profesional</t>
  </si>
  <si>
    <t>06-FR/MP N° 223/2024</t>
  </si>
  <si>
    <t>Renueva arriendo de la oficina donde opera la Unidad ECOH de Rancagua, por un año, a contar del 01/01/2025</t>
  </si>
  <si>
    <t>SOCIEDAD INMOBILIARIA SAN FRANCISCO SPA</t>
  </si>
  <si>
    <t>88.963.400-6</t>
  </si>
  <si>
    <t>Reparación eléctrica suministro e instalación de equipos iluminación, Fiscalía Regional</t>
  </si>
  <si>
    <t>Suministro e instalación brazo hidráulico en WC damas 2° piso, Fiscalía Local de Talca</t>
  </si>
  <si>
    <t>PEDRO MAUREIRA GONZA</t>
  </si>
  <si>
    <t>8.617.240-2</t>
  </si>
  <si>
    <t>Peritaje Privado Psicológico de Testimonio y Daño Emocional, Delito Violación RUC 2300646xxx-1 FL Talca Fiscal Jose Luis Gonzalez</t>
  </si>
  <si>
    <t>Peritaje Privado Psicológico de Testimonio y Daño Emocional, Delito Abuso Sexual RUC 2400380xxx-7 FL Linares Fiscal Mónica Canepa</t>
  </si>
  <si>
    <t>Compra Agil Mercado Público</t>
  </si>
  <si>
    <t>Televisor 65" Compra ágil 696704-35-cot24. orden de compra 696704-36-AG24. Proyecto UNAAC. Septiembre 2024.</t>
  </si>
  <si>
    <t>76.905.656-4</t>
  </si>
  <si>
    <t>Suministro e instalación puerta aluminio, cristal laminado y otros en oficina 202, edificio ubicado en calle 4 norte N°1154, Talca. Según cotización de fecha 02-09-2024. Proyecto UNAAC Septiembre 2024.</t>
  </si>
  <si>
    <t>76.093.194-2</t>
  </si>
  <si>
    <t>Peritaje Privado Social Delito Abuso Sexual RUC 2200394xxx-1 FL Talca Fiscal Pedro Salgado</t>
  </si>
  <si>
    <t>Reparación WC Varones 5° piso, Fiscalía Regional</t>
  </si>
  <si>
    <t>Insumos de alimentos para Jornada de Trabajo, Fiscalía Regional, Compra ágil OC N° 696704-34-AG24</t>
  </si>
  <si>
    <t>ALMACÉN GABRIELA DOD</t>
  </si>
  <si>
    <t>77.397.559-0</t>
  </si>
  <si>
    <t>DER Nº 16/2024</t>
  </si>
  <si>
    <t>Adquisición de Servidores NAS con sus respectivos discos de respaldo. Resolución DER N°16/2024 Licitación Privada Mayor. Proyecto UNAAC. Septiembre 2024.</t>
  </si>
  <si>
    <t>NASTOR SPA</t>
  </si>
  <si>
    <t>76.749.194-8</t>
  </si>
  <si>
    <t>4 evaluaciones psicolaborales para cargo de Fiscal, Unidad de personas</t>
  </si>
  <si>
    <t>Consultora Tcs Group Search Spa.</t>
  </si>
  <si>
    <t>Suministro e instalación de letrero con horario de atención de público, Fiscalía Local de Molina</t>
  </si>
  <si>
    <t>Instalación de TV de 65 pulgadas en sala de reuniones en URAVIT</t>
  </si>
  <si>
    <t>Mobiliario para RPA, Fiscalía regional, Compra ágil OC N° 696704-35-AG24</t>
  </si>
  <si>
    <t>SERVICIO KAMIANA SPA</t>
  </si>
  <si>
    <t>77.727.836-3</t>
  </si>
  <si>
    <t>Peritajes Privados Psicológicos Credibilidad y Daño Delito Violación RUC 240010xxx-4 FL Linares y Delito Abuso Sexual RUC 2000319xxx-4 FL Talca</t>
  </si>
  <si>
    <t>Peritaje Privado Social Delito Violación RUC 2101049xxx-6 FL Curico Fiscal Tatiana Diaz</t>
  </si>
  <si>
    <t>Grabación de Patente en los vidrios y espejos de dos vehículos institucionales (vehículo Fiscal Regional y Furgón Fiscalía Móvil)</t>
  </si>
  <si>
    <t>76.755.554-7</t>
  </si>
  <si>
    <t>Actividad Saludable y de Integración 2024, inserta en el Programa de Calidad de Vida Regional 2024</t>
  </si>
  <si>
    <t>RODRIGO NAVARRO CARR</t>
  </si>
  <si>
    <t>15.778.006-9</t>
  </si>
  <si>
    <t>Pasajes Aéreos, Santiago - Puerto Montt, Encuentro Crimen Organizado en el Sur de Chile - 7 y 8 de Octubre, Fiscalía Regional</t>
  </si>
  <si>
    <t>Pasaje aéreo Temuco - Santiago, comisión de servicio Fiscal Regional.</t>
  </si>
  <si>
    <t>10.676.258-9</t>
  </si>
  <si>
    <t>RUTH EVELYN ROJAS SEPULVEDA</t>
  </si>
  <si>
    <t>13.350.950 - K</t>
  </si>
  <si>
    <t>Servicios de instalación de puerta de acceso para kitchenett para Sala de Reuniones</t>
  </si>
  <si>
    <t>Adquisición de servicios de peritaje para tasación comercial</t>
  </si>
  <si>
    <t>RONALD HERNANDEZ RAMOS</t>
  </si>
  <si>
    <t>13.793.551-1</t>
  </si>
  <si>
    <t>Compra de un pasaje aéreo Sr. Alvaro Hermosilla viaje a Santiago 07/09/24</t>
  </si>
  <si>
    <t>Compra de un pasaje aéreo Sra. Nayalet mansilla viaje a Puerto Montt 06/10/24</t>
  </si>
  <si>
    <t>Compra de un pasaje aéreo Sr. Nadia Espinoza viaje a Puerto Montt 06/10/24</t>
  </si>
  <si>
    <t>Servicio de mantención anual de 51 extintores de todas las Fiscalías de la Región de Ñuble</t>
  </si>
  <si>
    <t>TRACOM COMETRCIAL LTDA.</t>
  </si>
  <si>
    <t>76.430.700-3</t>
  </si>
  <si>
    <t>Adquisición de servicios de evaluacion de cargo Honorarios como Tecnico Juridico</t>
  </si>
  <si>
    <t>CLB CONSULTORES LTDA</t>
  </si>
  <si>
    <t>Adquisición de 3 servicios de evaluacion psicolaboral para candidatos a cargo Tecnico para la UDP</t>
  </si>
  <si>
    <t>Instalación de soporte de empalme eléctrico y mantención de cables de servicios</t>
  </si>
  <si>
    <t>Adquisición de 5 pendrives de 64GB, 7 pendrives de 256GB y 3 pendrives de 512 GB</t>
  </si>
  <si>
    <t>COMERCIALIZADORASP DIGITAL SPA</t>
  </si>
  <si>
    <t>Adquisición de servicios de Mantención Preventiva de Sistema de climatizacion LG - FL Chillan</t>
  </si>
  <si>
    <t>Compra de insumos atención autoridades Jornada Reunión Macrozona Centro Sur.</t>
  </si>
  <si>
    <t>BEATRIZ AGUILERA HAFNER</t>
  </si>
  <si>
    <t>8.604.954-6</t>
  </si>
  <si>
    <t>Provisión e Instalación de cuatro luminarias Led Oficina Atención Mulchén.</t>
  </si>
  <si>
    <t>PEDRO CAMILO MARTINEZ</t>
  </si>
  <si>
    <t xml:space="preserve">Reparaciones Eléctricas y sanitarias Fiscalía Regional y Fiscalía Coronel. </t>
  </si>
  <si>
    <t>Reparación y Armado de dos estanterías Fiscalía Concepción.</t>
  </si>
  <si>
    <t>Compra de un puesto trabajo para Fiscales Unidad RPA  Fiscalía Concepción.</t>
  </si>
  <si>
    <t>PEDRO ANTONIO PEDREROS</t>
  </si>
  <si>
    <t>Res.FRN° 488</t>
  </si>
  <si>
    <t>Servicio de Relatoría para Taller de Cuidado de entrevistadores Macrozona Centro Sur en la Región Bio Bio.</t>
  </si>
  <si>
    <t>CAROLINA VIOLETA NAVARRO</t>
  </si>
  <si>
    <t>12.239.261-9</t>
  </si>
  <si>
    <t>Res.Der.N° 15/2024</t>
  </si>
  <si>
    <t>Licitación Privada Mayor Parcial . Contratación de Mantención de Cortinas Metálicas Fiscalía Regional.</t>
  </si>
  <si>
    <t>RICARDO ALCIDES CARRASCO</t>
  </si>
  <si>
    <t>12.305.549-7</t>
  </si>
  <si>
    <t>Licitación Privada Mayor Parcial . Contratación de Mantención de Cortinas Metálicas Fiscalía Loca de Concepción.</t>
  </si>
  <si>
    <t>Licitación Privada Mayor Parcial . Contratación de Mantención de Cortinas Metálicas Fiscalía Loca de Talcahuano</t>
  </si>
  <si>
    <t>Licitación Privada Mayor Parcial . Contratación de Mantención de Cortinas Metálicas Fiscalía Loca de Coronel.</t>
  </si>
  <si>
    <t>Servicio de Instalación Generador Equipo Electrógeno para Oficina Atención Curanilahue.</t>
  </si>
  <si>
    <t>Reparación de Emergencia por temporales Portón Automático Fiscalía Concepción.</t>
  </si>
  <si>
    <t>Reparación de Emergencia por temporales Portón Automático Fiscalía Talcahuano.</t>
  </si>
  <si>
    <t>Evaluaciones Psicolaborales para estamento Fiscales y Profesionales Región Bio Bio.</t>
  </si>
  <si>
    <t>Publicación llamado a concurso. Domingo 08/09/2024.</t>
  </si>
  <si>
    <t>76564940-4</t>
  </si>
  <si>
    <t>Publicación Licitación Pública Habilitación Sala SEIVG Oficina Atención Curanilahue.</t>
  </si>
  <si>
    <t>Servicio de Grabaciones Audiovisuales Fiscalía Región Bio Bio.</t>
  </si>
  <si>
    <t xml:space="preserve">EDSON EDGARDO VASQUEZ </t>
  </si>
  <si>
    <t>76.703.506-3</t>
  </si>
  <si>
    <t>Licitación Privada Mayor Parcial . Contratación de Mantención de Cortinas Metálicas Fiscalía Loca de Cañete.</t>
  </si>
  <si>
    <t>Provisión e Instalación Lamina seguridad para vehículo Fiscal de Unidad Alta Complejidad.</t>
  </si>
  <si>
    <t>SERVICIOS DE BLINDAJE</t>
  </si>
  <si>
    <t>76.719.628-8</t>
  </si>
  <si>
    <t>Compra de Sillones Ejecutivos y Sillas de visita para dos nuevos puestos de trabajo Fiscales RPA.</t>
  </si>
  <si>
    <t xml:space="preserve">IMPORTADORA FULLMUEBLES </t>
  </si>
  <si>
    <t>77.351.814-9</t>
  </si>
  <si>
    <t>Compra de puesto de trabajo para Fiscal Unidad RPA Fiscalía Local Talcahuano.</t>
  </si>
  <si>
    <t>STATUS SPA</t>
  </si>
  <si>
    <t>77.393.671-4</t>
  </si>
  <si>
    <t>Reparación y Mantención de tres equipos de aire Fiscalía Arauco.</t>
  </si>
  <si>
    <t>MEGASEG OBRAS Y TECNOLOGIA</t>
  </si>
  <si>
    <t>77.528.802-7</t>
  </si>
  <si>
    <t>Cambio Tarjeta equipos de Aire  Fiscalía Arauco.</t>
  </si>
  <si>
    <t>Arriendo de Salón por dos días para Jornada de Trabajo Macrozona Centro Sur Región Bio Bio.</t>
  </si>
  <si>
    <t>SOCIEDAD TURISMO SALTO DEL LAJA</t>
  </si>
  <si>
    <t>81.946.600-9</t>
  </si>
  <si>
    <t>Res.FRN° 489</t>
  </si>
  <si>
    <t>Servicio de coffe para Taller de Cuidado de entrevistadores Macrozona Centro Sur en la Región Bio Bio.</t>
  </si>
  <si>
    <t>Servicio envíos de Valija y Franqueos normales y certificados  Agosto  Fiscalía Regional y Fiscalías Locales Región del Biobío</t>
  </si>
  <si>
    <t>Res.FRN°  468</t>
  </si>
  <si>
    <t>Renueva Contrato  mantención de dos ascensores Fiscalía Local de Concepción. Período de un año a contar  23/11/2024.</t>
  </si>
  <si>
    <t>TK ELEVADORES CHILE</t>
  </si>
  <si>
    <t>96.726.480-6</t>
  </si>
  <si>
    <t>$ 527.918 Mensual</t>
  </si>
  <si>
    <t>F.R Araucanía</t>
  </si>
  <si>
    <t>DER N°26</t>
  </si>
  <si>
    <t>Reparación de cubierta en el inmueble de la Fiscalía Local de Villarrica.</t>
  </si>
  <si>
    <t>Constructora CCM Ltda.</t>
  </si>
  <si>
    <t>76.120.921-3</t>
  </si>
  <si>
    <t>Reparaciones en puertas del inmueble de la Fiscalía Regional.</t>
  </si>
  <si>
    <t>Reparación de iluminación de la Fiscalía Local de Pitrufquén.</t>
  </si>
  <si>
    <t>Servicio de mantención de bombas elevadoras de agua en los edificios de la Fiscalía Regional y Fiscalía Local de Angol.</t>
  </si>
  <si>
    <t>Juan Antonio Astete Ansuarena.</t>
  </si>
  <si>
    <t>9.858.001-8</t>
  </si>
  <si>
    <t>Publicación de llamado a Licitación Pública para la selección de inmueble de la Fiscalía Local de Pitrufquén.</t>
  </si>
  <si>
    <t>Servicio de evaluación psicolaboral para cargo de fiscal adjunto de la región.</t>
  </si>
  <si>
    <t>Recarga minutos de telefonía satelital.</t>
  </si>
  <si>
    <t>Combustible para calefacción del edificio de la Fiscalía Local de Collipulli.</t>
  </si>
  <si>
    <t>Sociedad Comercial Fyf Diaz Teppa Limita</t>
  </si>
  <si>
    <t>Servicio de evaluación psicolaboral para cargo del estamento técnico de la región.</t>
  </si>
  <si>
    <t>Servicio de coffee break para jornada del programa de calidad de vida laboral.</t>
  </si>
  <si>
    <t>Banquetería Francisca Avendaño Gómez E.I.R.L.</t>
  </si>
  <si>
    <t>76.846.013-2</t>
  </si>
  <si>
    <t>Peritaje privado para causa de la Fiscalía Local de Temuco.</t>
  </si>
  <si>
    <t>Servicios Médicos Marcelo Andrés Fonseca E.I.R.L.</t>
  </si>
  <si>
    <t>76.108.902-1</t>
  </si>
  <si>
    <t>Servicio de relatoría para taller del programa de calidad de vida laboral.</t>
  </si>
  <si>
    <t>Francisca Camila de La Paz Cerro Verdugo.</t>
  </si>
  <si>
    <t>17.410.471-9</t>
  </si>
  <si>
    <t>Combustible para calefacción del edificio de la Fiscalía Regional.</t>
  </si>
  <si>
    <t>Reparación cableado de telefonía y traslado de equipos de comunicación de la Fiscalía Local de Nueva Imperial.</t>
  </si>
  <si>
    <t>Mantención de jardines y limpieza de estufa combustión lenta de la Fiscalía Local de Curacautín.</t>
  </si>
  <si>
    <t>Combustible para calefacción del edificio de la Fiscalía Local de Victoria.</t>
  </si>
  <si>
    <t>Comercializadora Pérez y Compañía Spa.</t>
  </si>
  <si>
    <t>Servicio de coffe break para asistentes a reunión de gestión.</t>
  </si>
  <si>
    <t>Reparación del cableado de red de datos y CCTV de la Fiscalía Local de Nueva Imperial.</t>
  </si>
  <si>
    <t>Combustible para vehículos institucionales de la región.</t>
  </si>
  <si>
    <t>Reparación de techumbre y muros en el inmueble de la Fiscalía Local de Victoria.</t>
  </si>
  <si>
    <t>Bandera de Valdivia 2x3 para FL de Valdivia</t>
  </si>
  <si>
    <t>Fernando Patricio Irigoin Bidegain</t>
  </si>
  <si>
    <t>Compra de combustible caldera FL Valdivia</t>
  </si>
  <si>
    <t>Ruiz y Carreño S.A</t>
  </si>
  <si>
    <t>Adquisición de materiales de Aseo: Jabón y papel interfoliado</t>
  </si>
  <si>
    <t>Distribuidora y comercial Dimak Ltda.</t>
  </si>
  <si>
    <t>78.809.560-0</t>
  </si>
  <si>
    <t>Compra de pasajes J. Rivas E., primera Jornada de Delitos Económicos de Ulddeco 8 al 10 de octubre de 2024</t>
  </si>
  <si>
    <t>Servicio de coffee 05-09-2024 (1905)</t>
  </si>
  <si>
    <t>Sociedad Comercial Longton y Compañía</t>
  </si>
  <si>
    <t>Compra de pasaje M. Hurtado, Jornada UGEN de Asesores 2024, 8 Y 9 de octubre de 2024.</t>
  </si>
  <si>
    <t>Compra de pasajes A. Montesinos C., Programa de Estudios Diplomado en investigación de LA_Carabineros_2024, del 21 al 25 de octubre 2024</t>
  </si>
  <si>
    <t>Servicio de medida de protección en beneficio de victima y testigo por causa de la Fiscalia Regional de los Rios.</t>
  </si>
  <si>
    <t>Exequiel Omar Delgado Guzman</t>
  </si>
  <si>
    <t>8.765.198-3</t>
  </si>
  <si>
    <t>Reparacion y mantencion de sistema de grabacion de la FL de San Jose de la Mariquina.</t>
  </si>
  <si>
    <t>Rodrigo Ortiz Riquelme</t>
  </si>
  <si>
    <t>9.522.525-K</t>
  </si>
  <si>
    <t>Se adjudica el serv. de aseo temporal y extraordinario para los inmuebles de la Región de los Ríos, 10 días de aseo contar del 16 de septiembre de 2024.</t>
  </si>
  <si>
    <t>Soc de Inv Tres Vientos SPA.</t>
  </si>
  <si>
    <t>Peritaje privado RUC 2100552xxx-1 FL de Valdivia</t>
  </si>
  <si>
    <t>Emilio Merhe Nieva</t>
  </si>
  <si>
    <t>6.499.540-5</t>
  </si>
  <si>
    <t>Compra de combustible caldera URAVTI SACFI 24-09-2024</t>
  </si>
  <si>
    <t>Compra de pasajes Paola Zuñiga, Jornada DER e invitación ceremonia aniversario y lanzamiento PEI , del 15 al 17 de octubre de 2024 en FN</t>
  </si>
  <si>
    <t>Compra de pasajes Claudia Baeza, reunion de Coordinadores en Presuntas Desgracias e información de asesores en Delitos Violentos 9 y 10 de octubre de 2024</t>
  </si>
  <si>
    <t>Compras de pasaje fiscal Regional 06 Y 09 de octubre de 2024 - 13 Y 16 de octubre de 2024</t>
  </si>
  <si>
    <t>Compra de 4 Laptop Lenovo</t>
  </si>
  <si>
    <t>R Y C Servicios Computacionales Ltda.</t>
  </si>
  <si>
    <t>Servicio de Aseo Extraordinario por 5 días para los inmuebles de inmuebles de SACFI, URAVIT, Fiscalías Local de Valdivia y Fiscalía Regional.</t>
  </si>
  <si>
    <t>Sociedad de Inv. Tres Vientos SpA</t>
  </si>
  <si>
    <t>Reparacion filtraciones FL Valdivia</t>
  </si>
  <si>
    <t>Luis Eduardo Delgado Antilef</t>
  </si>
  <si>
    <t>Suministro e instalacion de cableado de equipos alumbrado led, oficina primer, segundo y tercer piso. Suministro e instacion de panel led sobre puesto 18 W.</t>
  </si>
  <si>
    <t>Electricidad y construcciones Ltda.</t>
  </si>
  <si>
    <t>76.846.610-6</t>
  </si>
  <si>
    <t>Programa de Calidad de Vida Ministerio Público: Servicios 03 horas de acondicionamiento fisico dia 02-10-2024</t>
  </si>
  <si>
    <t>Fabian Alejandro Valdebeniro Aburto</t>
  </si>
  <si>
    <t>16.564.378-K</t>
  </si>
  <si>
    <t>Programa de Calidad de Vida Ministerio Público: 111 Colaciones saludables, para evento del 02-10-2024</t>
  </si>
  <si>
    <t>Daniela Nicol Saez Fonseca</t>
  </si>
  <si>
    <t>17.359.474-7</t>
  </si>
  <si>
    <t>Compra de pasajes funcionario M. Bachman , Ceremonia Aniversario, 15-10-20204 en FN</t>
  </si>
  <si>
    <t>Programa de Calidad de Vida Ministerio Público: Compra de aguamineral y jugos actividad calidad de vida 02-10-2024</t>
  </si>
  <si>
    <t>Carlos Alfredo Vistoso Jara</t>
  </si>
  <si>
    <t>8.128.362-1</t>
  </si>
  <si>
    <t>Adquisición de materiales de oficina: Papel tamaño Carta y Oficio.</t>
  </si>
  <si>
    <t>Pasaje aéreo Santiago-P.Montt- Santiago  del  05-09 al 07-09-24</t>
  </si>
  <si>
    <t>Pasaje aéreo P.Montt-Santiago-P.Montt del  12-09 al 13-09-24</t>
  </si>
  <si>
    <t>Pasaje aéreo P.Montt-Santiago-Temuco del  07-10 al 10-10-24</t>
  </si>
  <si>
    <t>Pasaje aéreo P.Montt-Santiago-P.Montt del  07-10 al 09-10-24</t>
  </si>
  <si>
    <t>Evaluación psicolaboral Abogado Asistente Honorarios F.Regional</t>
  </si>
  <si>
    <t>Evaluación psicolaboral Abogado Asistente Honorarios FL Osorno</t>
  </si>
  <si>
    <t>Arriendo de salones 7 y 8 de octubre</t>
  </si>
  <si>
    <t>Hoteles Colonos Del Sur S.A.</t>
  </si>
  <si>
    <t>79.887.890-5</t>
  </si>
  <si>
    <t>Pasaje aéreo P.Montt-Santiago-P.Montt del  26-09 al 27-09-24</t>
  </si>
  <si>
    <t>Pasaje aéreo P.Montt-Santiago-P.Montt del  25-09 al 25-09-24</t>
  </si>
  <si>
    <t>3 Evaluación psicolaboral Auxiliar FL Osorno</t>
  </si>
  <si>
    <t>Evaluación psicolaboral Analista Criminal Honorario F.Regional</t>
  </si>
  <si>
    <t>Pasaje aéreo P.Montt-Santiago-P.Montt del  07-10 al 10-10-24</t>
  </si>
  <si>
    <t>Pasaje aéreo P.Montt-Santiago-P.Montt del  08-10 al 10-10-2024</t>
  </si>
  <si>
    <t>Pasaje aéreo P.Montt-Santiago-P.Montt del  15-10 al 16-10-2024</t>
  </si>
  <si>
    <t>Pasaje aéreo P.Montt-Santiago-P.Montt del  01-10 al 02-10-2024</t>
  </si>
  <si>
    <t>Pasaje aéreo Santiago-P.Montt 27-09-2024</t>
  </si>
  <si>
    <t>Plan individual de cuidado entrevistadores (as)</t>
  </si>
  <si>
    <t>Protege Infancia Ltda.</t>
  </si>
  <si>
    <t>77.991.278-7</t>
  </si>
  <si>
    <t>Repsición Portón Vehicular Hualaihué</t>
  </si>
  <si>
    <t>Soc. Comercial Cahuel Ltda.</t>
  </si>
  <si>
    <t>10 FR N° 098</t>
  </si>
  <si>
    <t>Renovar contrato prestación de servicios de supervisión remota de alarmas</t>
  </si>
  <si>
    <t>ADT Security Services S.A.</t>
  </si>
  <si>
    <t>96.719.620-7</t>
  </si>
  <si>
    <t>Galvano Protocolar saluda cordialmente a la IV División de Ejército, con motivo del 214º aniversario del “Día de las Glorias del Ejército". Coyhaique Septiembre 2024.</t>
  </si>
  <si>
    <t>Pasajes Aéreos Nacionales, vuelo Balmaceda-Puerto Montt (ida y regreso), para el Sra. Fiscal Adjunto de Fiscalía Local de Coyhaique. Citación declarar como testigo causa penal en Fiscalía Regional X Región.</t>
  </si>
  <si>
    <t>Pasajes Aéreos Nacionales, vuelo Balmaceda-Antofagasta (ida y regreso) para Sra. Fiscal Adjunto de Fiscalía Local de Coyhaique. Citación a declarar en IA en calidad de testigo Fiscalía Regional Antofagasta.</t>
  </si>
  <si>
    <t>Adquisición de petróleo para caldera de la Fiscalía Local de Chile Chico.</t>
  </si>
  <si>
    <t>W. Fica e Hijos Limitada</t>
  </si>
  <si>
    <t>76.550.145-8</t>
  </si>
  <si>
    <t>Pasajes Aéreos Nacionales, vuelo Balmaceda-Santiago (ida y regreso), para Sr. Fiscal Regional de Aysén.  Citación a declarar en IA en Santiago Fiscalía Nacional.</t>
  </si>
  <si>
    <t>Pasajes Aéreos Nacionales, vuelo Balmaceda-Santiago (ida y regreso), para el Sr. Fiscal Regional de Aysén. Citación a declarar en IA en Santiago Fiscalía Nacional.</t>
  </si>
  <si>
    <t>Pasajes Aéreos Nacionales Balmaceda - Santiago (ida y regreso),  para Fiscal Adjunto de Fiscalía Local de Aysén. Jornada de Delitos Económicos Ulddeco ley 21595.</t>
  </si>
  <si>
    <t>Pasajes Aéreos Nacionales Balmaceda-Santiago (ida y regreso), para Administradora Fiscalía Local Coyhaique. Reunión de Constitución del Comité Nacional de Calidad de servicio y experiencia usuaria (Res FN N° 2178) Santiago.</t>
  </si>
  <si>
    <t>Pasajes Aéreos Nacionales Balmaceda-Santiago (ida y regreso), para Abogado Asesor Fiscalía Regional de Aysén. Citación declarar en IA Fiscalía Nacional Santiago.</t>
  </si>
  <si>
    <t>Pasajes Aéreos Nacionales, diferencia por cambio de fecha pasajes Balmaceda-Santiago, Sr. Fiscal Regional de Aysén. Declaración IA en Santiago.</t>
  </si>
  <si>
    <t>Servicio de mantención 130.000 km. vehículo institucional de la Fiscalía Regional de Aysén.</t>
  </si>
  <si>
    <t>Importadora Transworld Supply Ltda.</t>
  </si>
  <si>
    <t>76.045.356-0</t>
  </si>
  <si>
    <t>Instalación de dos equipos de aire acondicionado de más bombas de condensado, en dependencias SACFI y UAF de la Fiscalía Regional de Aysén.</t>
  </si>
  <si>
    <t>Jorge Enrique Toledo Barrera</t>
  </si>
  <si>
    <t>10736838-8</t>
  </si>
  <si>
    <t>Pasajes Aéreos Nacionales, vuelo -Santiago-Balmaceda para el Sr. Fiscal Regional de Aysén. Citación a declarar en IA en Santiago Fiscalía Nacional.</t>
  </si>
  <si>
    <t>Pasajes Aéreos Nacionales, vuelos -Santiago-Puerto Montt-Balmaceda para el Sr. Fiscal Jefe Sacfi Fiscalía Regional de Aysén.  Encuentro Crimen Organizado en el Sur de Chile en Pto. Varas.</t>
  </si>
  <si>
    <t>Pasajes Aéreos Nacionales, vuelo -Balmaceda-Santiago (ida y regreso), para el Sra. Fiscal Adjunto de Oficina de Atención de Cochrane.  Seminario "Desafíos en la Investigación de Homicidios de Niños, Niñas y Adolescentes"</t>
  </si>
  <si>
    <t>Pasajes Aéreos Nacionales, vuelo -Balmaceda-Santiago (ida y regreso),  para el Srta. Administrativo Operativo de Causas Fiscalía Local de Coyhaique. Invitación Ceremonia Aniversario.</t>
  </si>
  <si>
    <t>Pasajes Aéreos Nacionales, vuelo Balmaceda-Puerto Montt (ida y regreso),  para el Sr. Fiscal Regional de Aysén (S).  Encuentro Crimen Organizado en el Sur de Chile en Puerto Varas.</t>
  </si>
  <si>
    <t>Pasajes Aéreos Nacionales, Balmaceda-Santiago (ida y regreso),  para Director Ejecutivo Fiscalía Regional de Aysén.  Jornada DER e invitación ceremonia aniversario y lanzamiento PEI Fiscalía Nacional.</t>
  </si>
  <si>
    <t>Pasajes Aéreos Nacionales, Balmaceda-Puerto Montt (ida y regreso), para Profesional Uravit Fiscalía Regional Aysén.  Encuentro Crimen Organizado en el Sur de Chile en Puerto Varas.</t>
  </si>
  <si>
    <t>Pasajes Aéreos Nacionales, Balmaceda-Santiago (ida y regreso), para jefe UAJ Fiscalía Regional deAysén.  Seminario "Desafíos en la Investigación de Homicidios de Niños, Niñas y Adolescentes" .</t>
  </si>
  <si>
    <t>Servicio de coffee break en el marco de CURSO Ley N°21.527 y modificaciones a la Ley 20.084 (Ley RPA), Fiscalía Regional de Aysén, días 01 y 02-10-204.</t>
  </si>
  <si>
    <t>Pasajes Aéreos Nacionales Balmaceda - Santiago (ida y regreso), para Fiscal Regional (S) Fiscalía Regional de Aysén.  Consejo Fiscales Regionales, Ceremonia Aniversario Institucional, lanzamiento nacional del PEI en  auditorio Fiscalía Nacional.</t>
  </si>
  <si>
    <t>12-DER N°12</t>
  </si>
  <si>
    <t>Adquisición muebles para FL Cabo de Hornos</t>
  </si>
  <si>
    <t>Com. Bharatmal Bassarmal Mayaramani SAC</t>
  </si>
  <si>
    <t>76.293.270-9</t>
  </si>
  <si>
    <t xml:space="preserve">Publicación 08/10/24 aviso concurso publico Administrativo Apoyo Grado XV para Unid. Admin.y Fzas. </t>
  </si>
  <si>
    <t>Evaluacion psicolaboral para cargo tecnico honorarios para FL Cabo de Hornos</t>
  </si>
  <si>
    <t>Soc.Prof.Ossandón Consultores Integrales Ltda.</t>
  </si>
  <si>
    <t>Cortinas roller para FL Cabo de Hornos</t>
  </si>
  <si>
    <t>Sociedad Comercial Decomag SPA</t>
  </si>
  <si>
    <t>76.893.714-1</t>
  </si>
  <si>
    <t>10 cámaras Philco exterior 360°solicitados por  URAVIT</t>
  </si>
  <si>
    <t>Soc.Com.Abacomp Ltda.</t>
  </si>
  <si>
    <t>76.059.327-3</t>
  </si>
  <si>
    <t>200 Alarmas personales solicitados por URAVIT</t>
  </si>
  <si>
    <t>Electronica Retail Ltda.</t>
  </si>
  <si>
    <t>60 coffe break actividad capcitación de academia fiscalía nacional</t>
  </si>
  <si>
    <t>Elena Ramirez Hormazabal</t>
  </si>
  <si>
    <t>Extintores de 6Kg. (CO2 Y PQS) para la FL Cabo de Hornos</t>
  </si>
  <si>
    <t>Extinsur SPA</t>
  </si>
  <si>
    <t>77.221.666-1</t>
  </si>
  <si>
    <t>SUV Nissan X-Trail Exclusive CVT 3Row-AWD 2024 , Color Negro para Fiscalía Regional de Magallanes 709129-3-CM24</t>
  </si>
  <si>
    <t>Salinas y Fabres SA</t>
  </si>
  <si>
    <t>91.502.000-3</t>
  </si>
  <si>
    <t xml:space="preserve"> Horno microondas, cocina a gas y refrigerador para FL Cabo de Hornos</t>
  </si>
  <si>
    <t>Transworld Supply Ltda.</t>
  </si>
  <si>
    <t>77.829.700-0</t>
  </si>
  <si>
    <t>Horno eléctrico, TV 43 pulgadas y Parlante para FL Cabo de Hornos</t>
  </si>
  <si>
    <t>Pasaje Punta Arenas/Puerto Williams/Punta Arenas 27/09/2024 al 01/10/2024 por comision de servicio</t>
  </si>
  <si>
    <t>Pasaje aéreo  Punta Arenas/Santiago/Punta Arenas días 15 y 16/10/24 por comisión de servicio</t>
  </si>
  <si>
    <t>6 metros cúbicos de carga en contenedores tramo P. Arenas -P. Williams, traslado de materiales habilitación Fiscalía.</t>
  </si>
  <si>
    <t>Transbordadora Austral Broom</t>
  </si>
  <si>
    <t xml:space="preserve">Pasaje aéreo Pta.Arenas/Santiago/Pta.Arenas 07 al 10/10/24  por comision de servicio </t>
  </si>
  <si>
    <t>17-FN N° 2314</t>
  </si>
  <si>
    <t>Equipo terminal avanzado para F.L.Cabo de Hornos</t>
  </si>
  <si>
    <t>Pasaje aéreo  Punta Arenas/Santiago/Punta Arenas días 07 al 09/10/24 por comisión de servicio</t>
  </si>
  <si>
    <t>Pasaje aéreo  Punta Arenas/Santiago/Punta Arenas días 15 al 17/10/24 por comisión de servicio</t>
  </si>
  <si>
    <t xml:space="preserve">Modificacion pasaje aéreo Pta.Arenas/Puerto Williams 28/09/24 por comision de servicio </t>
  </si>
  <si>
    <t>Evaluacion psicolaboral para cargo tecnico y profesional  honorarios para FL Cabo de Hornos</t>
  </si>
  <si>
    <t>Arriendo multicancha actividad Calidad de Vida 04/10/24</t>
  </si>
  <si>
    <t>Cla Turismo spa</t>
  </si>
  <si>
    <t>77.590.941-2</t>
  </si>
  <si>
    <t>Pasaje Pta.Arenas/Santiago/Pta.Arenas 03 al 16/10/24 por comisión de servicio</t>
  </si>
  <si>
    <t>12-FR N° 95</t>
  </si>
  <si>
    <t>Estacionamiento reservado municipal para Fiscalía Regional periodo 2024.Un espacio , 41,25 UTM a septiembre 2024</t>
  </si>
  <si>
    <t>Ilustre Municipalidad de Punta Arenas</t>
  </si>
  <si>
    <t>69.250.200-0</t>
  </si>
  <si>
    <t>SERVICIOS DE TAXI ENTREGADOS 29-07-24 al 12-08-24 COLINA, FL CHACABUCO.</t>
  </si>
  <si>
    <t>SOC. DE SERVICIOS DE TRANSPORTE DE PERSONAS LIMITADA</t>
  </si>
  <si>
    <t>77665970-3</t>
  </si>
  <si>
    <t>MANTENCIÓN GENERAL PREVENTIVA GRUPO ELECTRÓGENO FL CHACABUCO.</t>
  </si>
  <si>
    <t>INGELEVEL SPA</t>
  </si>
  <si>
    <t>77162957-1</t>
  </si>
  <si>
    <t>MANTENCIÓN Y LIMPIEZA TANQUE COMBUSTIBLE EQUIPO ELECTRÓGENO FL CHACABUCO.</t>
  </si>
  <si>
    <t>SOCIEDAD COMERCIAL ELECTROPOWER LTDA</t>
  </si>
  <si>
    <t>76257832-8</t>
  </si>
  <si>
    <t xml:space="preserve">Materiales de Oficina para Stock </t>
  </si>
  <si>
    <t>COMERCIAL FASIT LIMITADA</t>
  </si>
  <si>
    <t>Servicio de Intérprete Chino-Español RUC 2401031xxx-4. En dependencias de la BH Quinta Normal</t>
  </si>
  <si>
    <t>SERV. DE TRAD. E INT. LILIANA CERDA EIRL</t>
  </si>
  <si>
    <t>Servicio de Traducción Documento de Chino a Español RUC 2400696xxx-4</t>
  </si>
  <si>
    <t xml:space="preserve">EVALUACIÓN PSICOLABORAL </t>
  </si>
  <si>
    <t>SERVICIOS COFFEE BREAK, 15 PERSONAS. JORNADA DE TRABAJO CON VISITAS TECNICAS DE COSTA RICA</t>
  </si>
  <si>
    <t>IVENTO PRODUCCIONES SPA</t>
  </si>
  <si>
    <t>76212483-1</t>
  </si>
  <si>
    <t>300 PORTACREDENCIALES TRANSPARENTES</t>
  </si>
  <si>
    <t>COMERCIAL TU CREDENCIAL LIMITADA</t>
  </si>
  <si>
    <t>76238028-5</t>
  </si>
  <si>
    <t>SERVICIO PODA DE ÁRBOLES Y RETIRO DESECHO VEGETAL, FL CHACABUCO.-</t>
  </si>
  <si>
    <t>DAVID ALEJANDRO MUNOZ CONTRERAS</t>
  </si>
  <si>
    <t>16800910-0</t>
  </si>
  <si>
    <t>Servicio de Reforzamiento Domiciliario en Causa RUC 2400321xxx-1</t>
  </si>
  <si>
    <t>Servicio de Reforzamiento Domiciliario en Causa RUC 2400847xxx-3</t>
  </si>
  <si>
    <t>Servicio de Reforzamiento Domiciliario en Causa RUC 2400975xxx-5</t>
  </si>
  <si>
    <t>Regularización de Compra de Pasajes Aéreos en causa RUC 2301115xxx-4</t>
  </si>
  <si>
    <t>Servicio de Reforzamiento Domiciliario en Causa RUC 2400750xxx-K</t>
  </si>
  <si>
    <t>Servicio de Reforzamiento Domiciliario en Causa RUC 1710006xxx-9</t>
  </si>
  <si>
    <t>BANDERAS CHILENAS DE 6X4 PARA EL PATIO DE LAS BANDERAS DEL CJS</t>
  </si>
  <si>
    <t>COMERCIAL Y SERVICIOS MUNDO BANDERA SPA</t>
  </si>
  <si>
    <t>76914429-3</t>
  </si>
  <si>
    <t>PETRÓLEO PARA EQUIPO ELECTRÓGENO CJS.</t>
  </si>
  <si>
    <t>COMERCIAL JM SPA</t>
  </si>
  <si>
    <t>77682135-7</t>
  </si>
  <si>
    <t xml:space="preserve">CURSO POWER BI </t>
  </si>
  <si>
    <t>PONTIFICIA UNIVERSIDAD CATOLICA DE CHILE</t>
  </si>
  <si>
    <t>COFFE BREAK  23 Y 30 SEPTIEMBRE.  Capacitación Autónoma Regional.</t>
  </si>
  <si>
    <t>VIVIAN ANGELICA DE LA FUENTE ALACID</t>
  </si>
  <si>
    <t>13104370-8</t>
  </si>
  <si>
    <t>TALLER CUIDADO DE EQUIPOS A REALIZARSE 27/09/24</t>
  </si>
  <si>
    <t>SERVICIO DE INTERPRETACION DE CREOLE - ESPAÑOL RUC 2401102xxx-5</t>
  </si>
  <si>
    <t>SERVICIO DE INTERPRETACION DE CREOLE - ESPAÑOL RUC 2401116xxx-4</t>
  </si>
  <si>
    <t>CURSO CIBERSEGURIDAD</t>
  </si>
  <si>
    <t>FUNDACION INSTITUTO PROFESIONAL DUOC UC</t>
  </si>
  <si>
    <t>72754700-2</t>
  </si>
  <si>
    <t>PERICIA PSICOLÓGICA, RUC 2401009xxx-K</t>
  </si>
  <si>
    <t>CURSO GESTIÓN DE DATOS Y GOBERNANZA</t>
  </si>
  <si>
    <t>Servicio de Reforzamiento Domiciliario en Causa RUC 2401077xxx-1</t>
  </si>
  <si>
    <t>Servicio de Reforzamiento Domiciliario en Causa RUC 2401042xxx-6</t>
  </si>
  <si>
    <t>Servicio de Reforzamiento Domiciliario en Causa RUC 2424842xxx-3</t>
  </si>
  <si>
    <t>Compra de materiales de oficina para Fiscalía Local de La Florida-Macul-Peñalolén</t>
  </si>
  <si>
    <t>SANDRA GIOCONDA TELLO LOPEZ</t>
  </si>
  <si>
    <t>8966563-9</t>
  </si>
  <si>
    <t>Resolución FR N°024</t>
  </si>
  <si>
    <t>Servicio de mejoramiento de sala de reuniones de edificio de Las Condes.</t>
  </si>
  <si>
    <t>ESCADA CONSTRUCCION SPA</t>
  </si>
  <si>
    <t>77058071-4</t>
  </si>
  <si>
    <t>Revestimiento de muros acústico para sala de reuniones de Fiscalía Local de Las Condes</t>
  </si>
  <si>
    <t>KUPFER Y KUPFER S A</t>
  </si>
  <si>
    <t>78154310-1</t>
  </si>
  <si>
    <t>Resolución FN/MP N°2195</t>
  </si>
  <si>
    <t>Actividad de capacitación para el trabajo colaborativo.</t>
  </si>
  <si>
    <t>TURISTIK S.A</t>
  </si>
  <si>
    <t>76708000-K</t>
  </si>
  <si>
    <t>Servicio de actividad de Conciliación Vida Laboral y Familiar</t>
  </si>
  <si>
    <t>CRISTIAN IGNACIO VALDIVIA BARRAZA</t>
  </si>
  <si>
    <t>19191012-5</t>
  </si>
  <si>
    <t>Compra de mouse y teclados para stock de Unidad de Gestión e Informática</t>
  </si>
  <si>
    <t>PC EXPRESS COMPUTACION LIMITADA</t>
  </si>
  <si>
    <t>76828940-9</t>
  </si>
  <si>
    <t>Compra de resmas carta para Fiscalías Locales y Fiscalía Regional.</t>
  </si>
  <si>
    <t>SURTI VENTAS S.A.</t>
  </si>
  <si>
    <t>76462500-5</t>
  </si>
  <si>
    <t>Compra de resmas oficio para Fiscalías Locales y Fiscalía Regional</t>
  </si>
  <si>
    <t>DISTRIBUIDORA PAPELES INDUSTRIALES S.A.</t>
  </si>
  <si>
    <t>93558000-5</t>
  </si>
  <si>
    <t>Servicio de mantención de extintores edificios FRMO.</t>
  </si>
  <si>
    <t>EXTINTORES METROPOLITANO SPA</t>
  </si>
  <si>
    <t>76962085-0</t>
  </si>
  <si>
    <t>Fabricación e Instalación de Logo institucional en Sala de Reuniones de Fiscalía Local de Las Condes</t>
  </si>
  <si>
    <t>SERVICIOS PUBLICITARIOS ES SCHNEIDER SPA</t>
  </si>
  <si>
    <t>76170455-9</t>
  </si>
  <si>
    <t>Compra de artículos informáticos.</t>
  </si>
  <si>
    <t>TECH BOX SPA</t>
  </si>
  <si>
    <t>76754701-3</t>
  </si>
  <si>
    <t>ASESORIAS E INVERSIONES ACF WISE LTDA</t>
  </si>
  <si>
    <t>76139769-9</t>
  </si>
  <si>
    <t>Se emite nueva orden de compra en reemplazo de orden 14240211, que rectifica rut y razón social de proveedor adjudicado.</t>
  </si>
  <si>
    <t>SERV. ALIMENTARIOS PEDRO P. HERNANDEZ EIRL</t>
  </si>
  <si>
    <t>Servicio de evaluación psicolaboral para 3 postulantes a estamento auxiliar.</t>
  </si>
  <si>
    <t>Servicio de interpretación español chino para audiencia de procedimiento abreviado.</t>
  </si>
  <si>
    <t>PEIY LING TSAI</t>
  </si>
  <si>
    <t>14641902-K</t>
  </si>
  <si>
    <t>Adquisición de 2960 formularios Cadena de Custodia.</t>
  </si>
  <si>
    <t>RODRIGO SEPULVEDA LARA</t>
  </si>
  <si>
    <t>9052248-5</t>
  </si>
  <si>
    <t>Compra de colaciones saludables para para asistentes a actividad Plan de Calidad de Vida 2024.</t>
  </si>
  <si>
    <t>DANIELLA STEFANIA GUERRA FAUNDEZ</t>
  </si>
  <si>
    <t>15720215-4</t>
  </si>
  <si>
    <t>Servicio de reparación de Sistema de Control de Acceso, bloqueo de cerradura existente para la habilitación correcta de magnético e instalación de botón pulsador para la Unidad de Custodia de la Fiscalía Local de Puente Alto.</t>
  </si>
  <si>
    <t>CARLOS DUPERAT VIDAL</t>
  </si>
  <si>
    <t>7333576-0</t>
  </si>
  <si>
    <t>Servicio de reparación de Sistema de Control de Acceso con instalación de botón pulsador para la Unidad de Custodia de Fiscalia ubicada en Av.Gran Avenida 3814, San Miguel.</t>
  </si>
  <si>
    <t xml:space="preserve">Servicio de impermeabilizado de estanque cisterna de sala de bombas  de 27 m3 / cambio de Válvula solenoide de 2" en acceso de estanque cisterna, para Fiscalia Av. Gran Avenida 3814, San Miguel. </t>
  </si>
  <si>
    <t>FV MANTENCIONES SPA</t>
  </si>
  <si>
    <t>77056668-1</t>
  </si>
  <si>
    <t>Compra ágil correspondiente a OC 696212-17-AG24. Adquisición de 40 pendrives de 128 Gigabyte USB 3.2, para ser utilizados por perito Informático.</t>
  </si>
  <si>
    <t>SERVICIOS INTEGRALES EN COMPUTACION</t>
  </si>
  <si>
    <t>78382830-8</t>
  </si>
  <si>
    <t xml:space="preserve">Compra de artículos de seguridad: lentes Aspen negros y gorros legionarios de color azul marino. 51 de cada uno para Proyecto ECOH. </t>
  </si>
  <si>
    <t xml:space="preserve">COMERCIAL E INDUSTRIAL NOVA SEGURIDAD LTDA. </t>
  </si>
  <si>
    <t>78610360-6</t>
  </si>
  <si>
    <t xml:space="preserve">Servicio de coffee break para actividad de difusión del "Convenio de Seguridad en Dependencias del Poder Judicial" que se impartirá en la FL de Puente Alto. </t>
  </si>
  <si>
    <t>EVENTOS Y REPOSTERIA CREATIVA MAURICIO ANDRES HENRIQUEZ SOTO E.I.R.L .</t>
  </si>
  <si>
    <t xml:space="preserve">Implementos de seguridad para profesionales que asisten al Sitio del Suceso, zapatos de seguridad para ECOH. </t>
  </si>
  <si>
    <t>Llamados a concurso público, Analista Financiero Patrimonial, INFIPAT – Fiscalía Nacional grado XIII; Administrativo de Apoyo, División de Recursos Humanos – Fiscalía Nacional grado XVI; Abogado Asistente, Fiscalía Alta Complejidad – FRM Centro Norte.</t>
  </si>
  <si>
    <t xml:space="preserve">J MOSELLA SPA </t>
  </si>
  <si>
    <t xml:space="preserve">Servicio de reparación equipo de aire acondicionado, válvula de 4 vías defectuosas, piso 1° de Fiscalía Local de Puente Alto. </t>
  </si>
  <si>
    <t>Para el progarma Calidad de Vida, Asesoría Psicológica Individual para el bienestar emocional y prevención de riesgos psicosociales, 3 horas de Orientación Psicológica, 1 participante.</t>
  </si>
  <si>
    <t>MARCELA MITSUKO MATSUMOTO</t>
  </si>
  <si>
    <t xml:space="preserve">Servicio de impermeabilizado de estanque cisterna de 50 m3 con producto cave 1 Seal / Mantención completa de bomba sumergible de sistema de elevación de aguas servidas en José Manuel Irarrázaval 0283, Puente Alto. </t>
  </si>
  <si>
    <t>Servicio de destrucción de especies, solicitado por la Unidad de Custodia San Miguel FRMS.</t>
  </si>
  <si>
    <t>Llamado a concurso Analista Criminal, grado XI, División de Estudios, Ev. Control y Desarrollo de la Gestión - FN / Técnico, grado XI, División Administración y Finanzas - FN / Administrativo, grado XVII, División Administración y Finanzas - FN / Técnico Informático, grado XII, Unidad de Gestión e Informática – FRM Occidente / (2) Auxiliar, grado XIX, Fiscalía Local de Pudahuel y Talagante – FRM Occidente.</t>
  </si>
  <si>
    <t>Implementos de seguridad para profesionales que asisten al Sitio del Suceso: zapatos de seguridad y pantalones para Proyecto ECOH.</t>
  </si>
  <si>
    <t xml:space="preserve">SYF SEGURIDAD INDUSTRIAL SPA. </t>
  </si>
  <si>
    <t>77091882-0</t>
  </si>
  <si>
    <t>Informe pericial en causa RUC 2300557xxx-5 e Inasistencia de periciado en causa RUC 2000701xxx-1.</t>
  </si>
  <si>
    <t xml:space="preserve">Servicios de coffes para 8 talleres de autocuidado de funcionarios/as que cumplen un rol en EIVG, del Programa de Formación 2024. </t>
  </si>
  <si>
    <t>Compra Ágil OC 696212-20-AG24, adquisición de 500 unidades de  Lanyard para fiscales y funcionarios con motivo de la puesta en marcha del Sistema de Control de Acceso de los edificios de la FRMS.</t>
  </si>
  <si>
    <t>COMERCIAL TU CREDENCIAL LTDA.</t>
  </si>
  <si>
    <t>Servicio de carga de combustible para grupo generador del edificio ubicado en Gran Avenida 5234, San Miguel, realizada 27-09-24.</t>
  </si>
  <si>
    <t>SERVICIOS LOGISTICOS CHILE SPA.</t>
  </si>
  <si>
    <t xml:space="preserve">Dos (2) evaluaciones psicolaborales, Técnico Honorarios, para Fiscalía de Alta Complejidad y Crimen Organizado y Fiscalía Especializada de Delitos Violentos. </t>
  </si>
  <si>
    <t>Servicio complementario a la reparación de puertas correspondientes a la OC15240209. Provisión e instalación de brazo hidráulico y chapa oficina 305, Fiscalía Local de Puente Alto.</t>
  </si>
  <si>
    <t>A. MERINO Y ASOCIADOS LTDA.</t>
  </si>
  <si>
    <t>76017335-5</t>
  </si>
  <si>
    <t xml:space="preserve">Servicio de reparación e instalaciones eléctricas en 2do. y 5to. piso de edificio de Av.Gran Avenida 3814, San Miguel. </t>
  </si>
  <si>
    <t xml:space="preserve">Tres (3) evaluaciones psicolaborales, Administrativo de Apoyo grado XI, Evaluación, Control de la Gestión e Informática de la Fiscalia Regional Metropolitana Sur. </t>
  </si>
  <si>
    <t xml:space="preserve">Compra Ágil correspondiente a OC 696212-21-AG24, Servicio de mantención sistemas de impulsión de agua potable por un periodo de 12 meses para Av. Gran Avenida 3814, San Miguel y Av. José Manuel Irarrazaval, Fiscalía Local de Puente Alto. </t>
  </si>
  <si>
    <t xml:space="preserve">Dos (2) evaluaciones psicolaborales, Recepcionista grado XIX (diecinueve) para la Fiscalía Local de Puente Alto. </t>
  </si>
  <si>
    <t>Arriendo de Cancha sesiones de 1 hora por 8 sesiones FRM Occidente "Programa Regional de Calidad de Vida 2024"</t>
  </si>
  <si>
    <t>YOVANNA SOTTOLICHIO NEGRETE</t>
  </si>
  <si>
    <t>15399050-6</t>
  </si>
  <si>
    <t>Compra de Servidor: HPE Proliant ML350 G9 N° serie: 2M255004YB, LPM tramo 3</t>
  </si>
  <si>
    <t>CCIEXPRESS SPA</t>
  </si>
  <si>
    <t>76104326-9</t>
  </si>
  <si>
    <t>Adquisición de tarjetas de presentación para UDEA (02 set fiscal jefe Roberto Contreras Puelles y 02 set genéricas para unidad). Contratación refiere una LP Menor de conformidad a art.22 del reglamento de compras de bienes y contratación de servicios MP.(por monto requiere de 01 cotización)</t>
  </si>
  <si>
    <t>Confección de 2 Señaléticas Identificador de acrílico 3mm corte láser con gráfica efecto espejo con fondeo blanco para Oficina del Fiscal Regional y Directora Ejecutiva Regional. LPM Tramo 1</t>
  </si>
  <si>
    <t>Servicio de reprogramación de tarjetas acceso dependencias N°301 a nombre de Juan Pablo Díaz y de Estacionamiento N°2515-3 a nombre de Daniel Contreras. Uf $37.800 considerada para confección de OC. Proveedor debe considerar UF de día de facturación.</t>
  </si>
  <si>
    <t>Trabajos menores urgentes en edificio por corte de energía. Provisión, cambio e instalación de paneles led quemados en corte de energía en 3° piso FL Pudahuel. contratación urgente conforme a la excepción del título I letra "v" del reglamento de compras de bienes y contratación de servicios del MP.</t>
  </si>
  <si>
    <t>PUBLICACION LICITACION PÚBLICA DE SERVICIOS DE MANTENIMIENTO PREVENTIVO A LOS SISTEMAS DE CLIMATIZACIÓN DE LOS EDIFICIOS QUE ALBERGAN A LA FISCALÍA REGIONAL METROPOLITANA OCCIDENTE Y SUS FISCALÍAS LOCALES día 15/09/2024. FRMOCC.</t>
  </si>
  <si>
    <t>Cambio de automático en tablero de computación, en virtud de lo dispuesto en el Título I, Artículo 1°, Letra V, del Reglamento de Compra de Bienes Muebles y de Contratación de Servicios del Ministerio Público FL Melipilla.</t>
  </si>
  <si>
    <t>Revisión visita técnica circuito eléctrico por baja de voltaje, en virtud de lo dispuesto en el Título I, Artículo 1°, Letra V, del Reglamento de Compra de Bienes Muebles y de Contratación de Servicios del Ministerio Público.</t>
  </si>
  <si>
    <t>Servio de suministro, cambio e instalación de focos (02 dicroicos led) en oficina de jefa UAJ Bárbara Ramos. contratación refiere una L. P. menor de conformidad a art.22 del reglamento de compras y contrataciones del MP. (por monto requiere de 01 cotización).</t>
  </si>
  <si>
    <t>Adquisición de tarjeta acceso dependencias centro justicia Santiago para fiscal Juan Sepúlveda González RUT 12.634.908-4 de FL. Pudahuel por robo de la anterior la que fue informada para su bloqueo.</t>
  </si>
  <si>
    <t>Arriendo de 22 dispensadores mensual de Agua Purificada para la Fiscalía Regional y sus Fiscalías Locales.LPM</t>
  </si>
  <si>
    <t>QUALITY WATER SERVICE SPA</t>
  </si>
  <si>
    <t>76246617-1</t>
  </si>
  <si>
    <t>Informe pericial con Perito en convenio (6UF). Solicitado por fiscal Carolina Miranda fiscalía Melipilla RUC 2301100xxx-9 (víctima M.A.S.M.). UF estimada UAF $37.000. Perito debe considerar UF del día emisión de boleta honorarios.</t>
  </si>
  <si>
    <t>Perito en convenio ( 6UF). Informe pericial RUC 2400625xxx-3. Solicita fiscal Ricardo Sobarzo. Victima: P.A.S.T. UF considerada UAF $37.000. Perito debe considerar UF del día de emisión de Boleta de Honorarios.</t>
  </si>
  <si>
    <t>SERVICIO DE 1 (UN) GUARDIA ESPECIAL CONTINGENCIA 11 DE SEPTIEMBRE PARA FISCALIAS LOCALES DE MAIPU, PUDAHUEL, SAN BERNARDO, TALAGANTE, MELIPILLA Y CURACAVI. VALORES DE ACUERDO A CONTRATO VIGENTE $8.784 POR HORA (DE 20:00 HORAS A 08.00 HORAS TOTAL VALOR POR SERVICO $105.408 IVA INCLUIDO)</t>
  </si>
  <si>
    <t>Arriendo estac. CJS Septiembre</t>
  </si>
  <si>
    <t>Arriendo estac. San Bdo Septiembre</t>
  </si>
  <si>
    <t>Arriendo Edif. Melipilla Serrano 879 Septiembre</t>
  </si>
  <si>
    <t>Arriendo Edif. Melipilla 883 Septiembre</t>
  </si>
  <si>
    <t>Arriendo Ofic. Miraflores piso 12 y of. 804 Septiembre</t>
  </si>
  <si>
    <t>Arriendo Ofic. Catedral 1401  Septiembre</t>
  </si>
  <si>
    <t>Arriendo estac. Catedral 1401  Septiembre</t>
  </si>
  <si>
    <t>Arriendo Ofic. Gonzalo Pérez Llona 60 Septiembre</t>
  </si>
  <si>
    <t xml:space="preserve">Adquisición de 60 Destacadores de color amarillo; 60 Destacadores de color rosado; 50 Cajas de 12 unidades de Apretador doble clip 1/4 (32MM). </t>
  </si>
  <si>
    <t>Adquisición de 50 Lápiz corrector; 100 Carpetas vinil fast tamaño carta (transparente); 200 carpetas vinil fast tamaño oficio (transparente); 50 Apretador doble clip 1/2 (15MM); 200 Lápices pasta azul.</t>
  </si>
  <si>
    <t xml:space="preserve">96556940-5 </t>
  </si>
  <si>
    <t>Adquisición de 10 Presentador inalámbrico con láser; 1 Espiral plástico 16mm (100 un); 2 Espiral plástico 18mm (100 un); 200 Carpeta oficio con elástico.</t>
  </si>
  <si>
    <t xml:space="preserve">Adquisición de 60 Pendrive de 32 GB; 20 Paquetes de Laminas de plastificar tamaño oficio; 50 Paquetes de Mica encuadernación lisa carta natual. </t>
  </si>
  <si>
    <t>Contratación de 2 Clases presencial sobre “Gestión parlamentaria y técnica legislativa”, la cual se llevará a cabo los dias 03 y 10 de octubre de 2024, de 10:00 y 13:00 horas.</t>
  </si>
  <si>
    <t>Karem Andrea Orrego Olmedo</t>
  </si>
  <si>
    <t>13881199-9</t>
  </si>
  <si>
    <t>Servicio de Arriendo de 1 Vehículo tipo sedán o similar, desde el lunes 09 de septiembre de 2024 a las 09:00 horas en Aeropuerto de Concepción y con devolución el día viernes 13 de septiembre de 2024 a las 14:00 horas en Aeropuerto de Concepción, con motivo de programa de auditoría en la región.</t>
  </si>
  <si>
    <t>Comercial Serpan SPA.</t>
  </si>
  <si>
    <t>77313060-4</t>
  </si>
  <si>
    <t>Contratación de 1 Servicio de Reparación Tablero Eléctrico piso 7, servicio incluye: 1 Nuevo circuito eléctrico sobrepuesto EMT; 1  Separación de circuitos cableado y accesorios; 1 Equilibrio de fases trabajos en tablero + Protección con diferencial.</t>
  </si>
  <si>
    <t>Ingevian SPA</t>
  </si>
  <si>
    <t>Contratación de 1 Servicio de alarma y monitoreo de Seguridad de Fiscales por 36 meses.</t>
  </si>
  <si>
    <t>First Security Spa.</t>
  </si>
  <si>
    <t>99528470-7</t>
  </si>
  <si>
    <t>Contratación de 1 Servicio de Coffe, para 25 personas, el cual se llevará a cabo el día 13 de septiembre de 2024, en jornada AM a las 10:30 horas, a realizarse en dependencias en de la Fiscalía Nacional, Gran Salón, Piso 7, con motivo “Primeros Auxilios Psicológicos para Causas de Alta Complejidad” (Grupo 1)".</t>
  </si>
  <si>
    <t>Pasaje aéreo nacional para Sra. Ivonne Sepúlveda Sánchez, Rut: 12.872.933-K, Santiago/Valdivia/Santiago, del 25 al 27 de septiembre de 2024. Visita regional para levantar buenas prácticas a la unidad de género</t>
  </si>
  <si>
    <t>Pasaje aéreo nacional para Sra. Yasna Alejandra Brito Urrutia, Rut: 18.364.890-K , Santiago/Valdivia/Santiago, del 25 al 27 de septiembre de 2024. Visita regional para levantar buenas prácticas a la unidad de género</t>
  </si>
  <si>
    <t>Pasaje aéreo nacional para Sr. Sebastián Aguilera Vasconcellos, Rut: 18.934.619-0, Santiago/Valdivia/Santiago, del 25 al 27 de septiembre de 2024. Visita regional para levantar buenas prácticas a la unidad de género</t>
  </si>
  <si>
    <t>Contratación de 1 Servicio de Reparación e instalación de una válvula de ducha el que considera la reinstalación de cerámica de baño y cambio de llave corte agua fría y caliente, espiche de matriz en piso -1, puesta en marcha conforme del servicio.</t>
  </si>
  <si>
    <t>FDR Mantenciones e Instalaciones SPA.</t>
  </si>
  <si>
    <t>77656593-8</t>
  </si>
  <si>
    <t>Contratación de 2 Servicios de reforzamiento del CIFE N° 21; Entrevistas simuladas CIFE 22; 7 Entrevistas simuladas Programa de Formación Continua.</t>
  </si>
  <si>
    <t>Pasaje aéreo nacional para Sra. María Pilar Irribarra, Rut: 11.229.634-4, Santiago/Puerto Montt/Santiago, del 06 al 08 de octubre de 2024. Asistencia Jornada Crimen Organizado Región de Los Lagos.</t>
  </si>
  <si>
    <t>Pasaje aéreo nacional para Sr. Cristian Paredes Valenzuela, Rut: 14.303.292-2 , Santiago/Puerto Montt/Santiago, del 06 al 08 de octubre de 2024. Asistencia Jornada Crimen Organizado Región de Los Lagos.</t>
  </si>
  <si>
    <t>Contratación de 1 Servicio  de reparación duchas subterráneo -1.</t>
  </si>
  <si>
    <t>Victor Hugo Pena Araos</t>
  </si>
  <si>
    <t>13299161-8</t>
  </si>
  <si>
    <t>Contratación de 1 Curso Gestión de Equipos Multidisciplinarios y Mejoras de Procesos de Trabajo, presencial, 15 participantes, se llevó a cabo el 06 de septiembre 2024.</t>
  </si>
  <si>
    <t>Para Que Investigación Consultoría y Coaching SPA</t>
  </si>
  <si>
    <t>76486132-9</t>
  </si>
  <si>
    <t>Contratación de 1 Curso online sobre "Inteligencia Emocional en el Ámbito Laboral", 01 participante, del 02 al 28 de octubre.</t>
  </si>
  <si>
    <t>Pontificia Universidad Católica de Chile</t>
  </si>
  <si>
    <t>FN/MP N° 1796
FN/MP N° 2232</t>
  </si>
  <si>
    <t>03-10-2023
02-09-2024</t>
  </si>
  <si>
    <t>Contratación de Servicios de Habilitación sala EIVG de FL Maipú.</t>
  </si>
  <si>
    <t>Soporte Online Comercial Limitada</t>
  </si>
  <si>
    <t>76377569-0</t>
  </si>
  <si>
    <t>Contratación 1 Curso sobre "Imputación de Delitos imprudentes en el marco de la responsabilidad empresarial, de 02 horas /docentes, la cual se llevó a cabo el día 03 de septiembre de 2024.</t>
  </si>
  <si>
    <t>Lautaro Contreras Chaimovich</t>
  </si>
  <si>
    <t>12032397-0</t>
  </si>
  <si>
    <t>Adquisición de 107 bolígrafos grabados con cajas de presentación. Presente institucional: Por 5 años de servicios en la Fiscalía de Chile.</t>
  </si>
  <si>
    <t>Comercializadora e Importadora Pro-Gift Limitada</t>
  </si>
  <si>
    <t>76029873-5</t>
  </si>
  <si>
    <t>Contratación de 1 Servicio de impresión y montaje de exposición fotográfica por concepto de "25 años Fiscalía de Chile", 26 ampliaciones fotográficas en formato 50 X 70 cms., en alta calidad sin marco (fotografías entregadas por la Unidad de Comunicaciones), que se realizará el próximo 15 de octubre, a las 16.30 horas, en la explanada del edificio institucional de la Fiscalía Nacional, ubicado en Catedral N°1437, piso 1, Santiago.</t>
  </si>
  <si>
    <t>Carlos Mauro Espinoza Alvarez</t>
  </si>
  <si>
    <t>9609259-8</t>
  </si>
  <si>
    <t>Pasaje aéreo nacional para Sra. Alejandra Mera González-Ballesteros, Rut: 8.712.183-6, Santiago/Coyhaique/Santiago, del 01 al 04 de octubre de 2024. Capacitación a fiscales y abogados asesores sobre la implementación de la Ley 21.527, de la Región de Aysén.</t>
  </si>
  <si>
    <t>Pasaje aéreo nacional para Sr. Roberto Guerrero Infante, Rut: 19.070.959-0, Santiago/Coyhaique/Santiago, del 01 al 03 de octubre de 2024. Capacitación a fiscales y abogados asesores sobre la implementación de la Ley 21.527, de la Región de Aysén.</t>
  </si>
  <si>
    <t>Adquisición de 40 medallas de cristal gabradas, por  reconocimiento de 25 años Fiscalia de Chile.</t>
  </si>
  <si>
    <t>Sociedad de Servicios y Articulos Publicitarios Stardust SPA</t>
  </si>
  <si>
    <t>77708139-K</t>
  </si>
  <si>
    <t>Pasaje aéreo nacional para Sr. Cristian Paredes Valenzuela, Rut: 14.303.292-2, Santiago/Concepción/Santiago, del 24 al 26 de septiembre de 2024. Asiste a reunón con fiscal regional en su rol de coordinador Macrozona Sur.</t>
  </si>
  <si>
    <t>Contratación de 1 Certificado sitio seguro SSL del tipo Wildcard, para el dominio ministeriopublico.cl; 1 Certificado multi dominio wildcard con 5 subdominios - 3 dominios base + 2 dominios adicionales. Número de cotización: F0001300-2.</t>
  </si>
  <si>
    <t>Servicios Informáticos Maria Angelica Nieto Campos Empresa Individual</t>
  </si>
  <si>
    <t>76867033-1</t>
  </si>
  <si>
    <t>Pasaje aéreo nacional para Sr. Jose Manuel Madariaga Suarez, Rut: 18.634.420-0, Santiago/Puerto Montt/Santiago, del 06 al 08 de octubre de 2024. Participar en la MACROZONA SUR.</t>
  </si>
  <si>
    <t>Pasaje aéreo nacional para Sr. Ignacio Castillo Val, Rut: 10.598.535-5, Santiago/Puerto Montt/Santiago, del 06 al 08 de octubre de 2024. Participar en la MACROZONA SUR.</t>
  </si>
  <si>
    <t>Pasaje aéreo nacional para Sra. Lorena Rebolledo Latorre, Rut: 12.884.925-4, Santiago/Puerto Montt/Santiago, del 06 al 08 de octubre de 2024. Participar en la MACROZONA SUR.</t>
  </si>
  <si>
    <t>Pasaje aéreo nacional para Sra. Yovanka Yevenes Basualto, Rut: 12.503.136-6, Santiago/Puerto Montt/Santiago, del 06 al 08 de octubre de 2024. Participar en la MACROZONA SUR.</t>
  </si>
  <si>
    <t>Pasaje aéreo nacional para Sra. Tania Gajardo Orellana, Rut: 14.143.379-2, Santiago/Puerto Montt/Santiago, del 07 al 08 de octubre de 2024. Participar en la MACROZONA SUR.</t>
  </si>
  <si>
    <t>Gasolina 93 octanos. Para recarga de cupón electrónico Copec departamento uno, para Vehículos de la Fiscalía Nacional.</t>
  </si>
  <si>
    <t>Compañía de Petróleos de Chile Copec S.A.</t>
  </si>
  <si>
    <t>Pasaje aéreo nacional para Sr. Mauricio Fernández Montalban, Rut: 09.216.216-8, Santiago/La Serena/Santiago, del 23 al 24 de octubre del 2024. Efectuar visita a Fiscalía Regional para reuniones con nuevas autoridades MP, actividades con fiscales y equipos de apoyo y policías regionales, en las áreas de competencia de Ulddeco.</t>
  </si>
  <si>
    <t>Pasaje aéreo nacional para Sra. Marcela Toledo Sandoval, Rut: 13.903.347-7, Santiago/La Serena/Santiago, del 23 al 24 de octubre del 2024. Efectuar visita a Fiscalía Regional para reuniones con nuevas autoridades MP, actividades con fiscales y equipos de apoyo y policías regionales, en las áreas de competencia de Ulddeco.</t>
  </si>
  <si>
    <t>Pasaje aéreo nacional para Sra. Lorena Rebolledo Latorre, Rut: 12.884.925-4, Santiago/Valdivia/Temuco/Santiago, del 18 al 20  de noviembre de 2024.“Capacitación TTD, recuperación de bienes, investigación patrimonial en CO y criptoactivos” que se coordinó con la FR de Los Ríos.</t>
  </si>
  <si>
    <t>Pasaje aéreo nacional para Sra. María José Mayral, Rut: 18.782.906-2, Santiago/Valdivia/Temuco/Santiago, del 18 al 20  de noviembre de 2024.“Capacitación TTD, recuperación de bienes, investigación patrimonial en CO y criptoactivos” que se coordinó con la FR de Los Ríos.</t>
  </si>
  <si>
    <t>Pasaje aéreo nacional para Sra. Javiera Espinoza, Rut: 17.697.864-3, Temuco/Santiago, el 20 de noviembre de 2024.“Capacitación TTD, recuperación de bienes, investigación patrimonial en CO y criptoactivos” que se coordinó con la FR de Los Ríos.</t>
  </si>
  <si>
    <t>Contratación de 1 Clase Presencial en vivo sobre “Agenda antiabusos de la ley 21.595, apropiación/fraude cotizaciones, usura”,  la clase se llevará a cabo en dependencias de la Fiscalía Nacional el día 17 de octubre en horario de 15:00 a 17:00 horas.</t>
  </si>
  <si>
    <t>Veronica Rosenblut Gorodinsky</t>
  </si>
  <si>
    <t>10936585-8</t>
  </si>
  <si>
    <t>Contratación 1 Curso online sobre “Herramientas para una redacción eficiente y asertiva en contextos laborales”, 01 participante, inicio 26 de septiembre, termino 24 octubre.</t>
  </si>
  <si>
    <t>Contratación de 20 Servicios de Evaluación Psicolaboral para estamentos Técnico-Administrativo, considerando al menos las dimensiones: Cognitiva, personalidad, competencias laborales y ético valóricas. Según formato de informe entregado por el MP para concursos internos.</t>
  </si>
  <si>
    <t>Contratación 1 Curso online sobre "Diseño instruccional para formación e-learning", la cual se llevó a cabo desde el 24 octubre al 21 noviembre.</t>
  </si>
  <si>
    <t>FN/MP N° 2305</t>
  </si>
  <si>
    <t>Contratación de Elaboración y grabado de 544 galvanos institucionales para galardonar por años de servicios, según el siguiente detalle: 83 galvanos (10 años de servicio); 99 galvanos (15 años de servicios); 362 galvanos (20 años de servicios), con sus respectivas cajas de presentación.</t>
  </si>
  <si>
    <t>Krupitzky SPA</t>
  </si>
  <si>
    <t>77118052-3</t>
  </si>
  <si>
    <r>
      <t xml:space="preserve">Publicación aviso Licitación Pública “Contratación de Servicios de Mantenimiento Preventivo del Sistema de Control Centralizado BMS del edificio institucional de la Fiscalía Nacional”. Fecha de publicación: Domingo 22 de septiembre de 2024 en el diario El Mercurio de circulación nacional, ubicación </t>
    </r>
    <r>
      <rPr>
        <sz val="8"/>
        <rFont val="Trebuchet MS"/>
        <family val="2"/>
      </rPr>
      <t>generales MOD 2x2 B&amp;N.</t>
    </r>
  </si>
  <si>
    <t>Suscripción anual "Digital Diario La Tercera". Usuario: Ángel Valencia Vásquez, Rut: 8.667.131-k, Fiscal Nacional. Período de suscripción 27/09/2024 al 27/09/2025.</t>
  </si>
  <si>
    <t>Contratación de 1 Clase presencial en vivo sobre "Estafas / Ley
20.009, fraude informático. Todo lo anterior con relación a la ley de delitos económicos”, la que se llevará a cabo el día 10 de octubre de 2024 en horarios de 09:00 a 11:00 horas.</t>
  </si>
  <si>
    <t xml:space="preserve"> Laura Mayer Lux</t>
  </si>
  <si>
    <t>14123487-0</t>
  </si>
  <si>
    <t>Pasaje aéreo nacional para Sr. Michael Bello Gómez, Rut: 12.763.780-6, Santiago/Puerto Montt/Santiago, del 23 al 24 de septiembre de 2024. Reuniones de Coordinación de Seguridad en la región.</t>
  </si>
  <si>
    <t xml:space="preserve">Publicación Aviso 3° Concurso FA 2024 en Diario Oficial, el 02 de septiembre de 2024. </t>
  </si>
  <si>
    <t>Subsecretaria del Interior
(Diario Oficial)</t>
  </si>
  <si>
    <t>60501000-8</t>
  </si>
  <si>
    <t>Pasaje aéreo nacional para Sr. Ignacio Castillo Val, Rut: 10.598.535-5, Santiago/Puerto Montt/Santiago, del 06 al 08 de octubre de 2024. Participar en la MACROZONA SUR. Cambio de pasaje.</t>
  </si>
  <si>
    <t>Pasaje aéreo nacional para Sr. Ignacio Castillo Val, Rut: 10.598.535-5, Santiago/Copiapó/Santiago, del 08 al 09 de octubre de 2024. Operativo en Copiapó.</t>
  </si>
  <si>
    <t>Contratación de 1 Clase online en vivo sobre “Diligencias Investigativas en la Ley 20.000, doctrina y jurisprudencia”, la que se llevo a cabo los días 11 y 13 de septiembre de 2024 en horario de 15:00 a 17:00 horas.</t>
  </si>
  <si>
    <t>Manuel Esteban Rodriguez Vega</t>
  </si>
  <si>
    <t>13179536-K</t>
  </si>
  <si>
    <t>Contratación de 1 Clase presencial en vivo sobre “Estructuras de imputación de la empresa”, la que se llevará a cabo el día 09 de octubre de 2024 en horario de 15:00 a 17:30 horas.</t>
  </si>
  <si>
    <t>Luis Emilio Rojas Aguirre</t>
  </si>
  <si>
    <t>15325585-7</t>
  </si>
  <si>
    <t>Contratación de 1 Clase presencial en vivo sobre “Responsabilidad de las personas jurídicas, criterios de imputación”, la que se llevará a cabo el día 09 de octubre de 2024 en horario de 11:00 a 13:00 horas.</t>
  </si>
  <si>
    <t>Ximena Luz Marcazzolo Awad</t>
  </si>
  <si>
    <t>8524771-9</t>
  </si>
  <si>
    <t>Contratación de 1 Clase presencial en vivo sobre “Responsabilidad de las personas jurídicas, consecuencias jurídicas”, la que se llevará a cabo el día 09 de octubre de 2024 en horario de 09:00 a 11:00 horas.</t>
  </si>
  <si>
    <t>Diva Francesca Serra Cruz</t>
  </si>
  <si>
    <t>16839463-2</t>
  </si>
  <si>
    <t>Contratación de 1 Clase presencial en vivo sobre "Conceptos de derecho ambiental y de aguas para los nuevos delitos medioambientales”, la que se llevará a cabo el día 26 de septiembre de 2024 en horario de 15:00 a 17:00 horas.</t>
  </si>
  <si>
    <t>Ximena Insunza Corvalan</t>
  </si>
  <si>
    <t>10855076-7</t>
  </si>
  <si>
    <t>Pasaje aéreo nacional para Sr. Maurizio Sovino Meléndez, Rut: 15.781.871-6, Santiago/Iquique/Santiago, del 23 al 25 de octubre de 2024. Viaje regional en el contexto de las acciones de la Unidad Especializada respecto a la explotación sexual de niñas, niños y adolescentes.</t>
  </si>
  <si>
    <t>Suscripción anual "DF Digital Premium". Usuario: Ángel Valencia Vásquez, Rut: 8.667.131-k, Fiscal Nacional. Período de suscripción 27/09/2024 al 27/09/2025.</t>
  </si>
  <si>
    <t>Ediciones Financieras S.A.</t>
  </si>
  <si>
    <t>96539380-3</t>
  </si>
  <si>
    <t>Adquisición de 80 Galletas Triton.</t>
  </si>
  <si>
    <t>Adquisición de 80 Galletas Kuky Clasicas.</t>
  </si>
  <si>
    <t>Adquisición de 70 Galletas de Limón; 70 Galletas de Mantequilla; 70 Galletas Criollitas; 70 Galletas de Coco.</t>
  </si>
  <si>
    <t>Adquisición de 70 Galletas Tuareg; 80 Galletas Frac.</t>
  </si>
  <si>
    <t>Comercial Redoffice Ltda.</t>
  </si>
  <si>
    <t>Pasaje aéreo nacional para Sr. Antonio Marangunic Hinojosa, Rut: 8.638.171-0, Santiago/Iquique/Santiago, del 02 al 03 de octubre del 2024. Reunión coordinativa en la región.</t>
  </si>
  <si>
    <t>Pasaje aéreo nacional para Sr. Marco Pacheco Verón, Rut: 12.611.628-4, Santiago/Puerto Montt/Santiago, del 06 al 08 de octubre del 2024. Participación en jornadas Macrozona Sur.</t>
  </si>
  <si>
    <t>Pasaje aéreo nacional para Sr. Luis Quiroga Escobar, Rut: 14.357.807-0, Santiago/Puerto Montt/Santiago, del 06 al 08 de octubre del 2024. Participación en jornadas Macrozona Sur.</t>
  </si>
  <si>
    <t>Pasaje aéreo nacional para Sra. Carola Salas Olmedo, Rut: 15.117.753-0, Santiago/Concepción/Santiago, del 02 al 04 de octubre del 2024. Jornada de entrevistadores/as macrozona sur.</t>
  </si>
  <si>
    <t>Pasaje aéreo nacional para Sr. Gabriel Tomas Araya Ibañez, Rut: 7.848.406-3, Santiago/Balmaceda/Santiago, del 14 al 17 de octubre de 2024. Programa Auditoria 2024.</t>
  </si>
  <si>
    <t>Pasaje aéreo nacional para Sr. Eduardo Gallegos Diaz, Rut: 11.242.138-6, Santiago/Balmaceda/Santiago, del 14 al 17 de octubre de 2024. Programa Auditoria 2024.</t>
  </si>
  <si>
    <t>Pasaje aéreo nacional para Sra. Asher Andres Hasson Diaz, Rut: 16.376.464-4, Santiago/Balmaceda/Santiago, del 14 al 17 de octubre de 2024. Programa Auditoria 2024.</t>
  </si>
  <si>
    <t>Pasaje aéreo nacional para Sra. Paloma Farías Gamboa, Rut: 19.002.792-9, Santiago/Balmaceda/Santiago, del 14 al 17 de octubre de 2024. Programa Auditoria 2024.</t>
  </si>
  <si>
    <t>Pasaje aéreo nacional para Sr. Pablo Andrade Zuñiga, Rut: 10.228.056-3, Santiago/Balmaceda/Santiago, del 14 al 21 de octubre de 2024. Programa Auditoria 2024.</t>
  </si>
  <si>
    <t xml:space="preserve">Contratación de 1 Curso sobre: "Herramientas para la Gestión de Procesos de la Organización", para 03 participantes a realizarse como fecha de inicio el 26 de septiembre de 2024 y termino el 24 de octubre del 2024, con modalidad online. </t>
  </si>
  <si>
    <t>Adquisición de 1 Desfibrilador externo automático ZOLL plus, incluye: Electro Adulto, duración 5 años; Electrodo Pediátrico, duración 2 años; Bolso de traslado; Set de baterías, duración 5 años; Gabinete metálico con alarma; Set graficas con algoritmo de RCP y Uso del DEA; Señalética 3D Verde acceso público; Capacitación presencial certificada para 06 funcionarios.</t>
  </si>
  <si>
    <t>DEACHILE SPA</t>
  </si>
  <si>
    <t>76179531-7</t>
  </si>
  <si>
    <t>Pasaje aéreo nacional para Sra. Alicia Diaz Nilo, Rut: 8.866.061-7, Santiago/Puerto Montt/Santiago, del 06 al 08 de octubre de 2024. Encuentro Macrozonal de Crimen Organizado en el Sur de Chile.</t>
  </si>
  <si>
    <t>Pasaje aéreo nacional para Sr. Claudio Ramirez, Rut: 11.415.366-4, Santiago/Puerto Montt/Santiago, del 06 al 08 de octubre del 2024. Asiste a Jornada Macrozona Sur.</t>
  </si>
  <si>
    <t>Pasaje aéreo nacional para Sra. Ana Maria Morales, Rut: 13.241.754-7, Santiago/Puerto Montt/Santiago, del 06 al 08 de octubre del 2024. Participación en jornadas Macrozona Sur.</t>
  </si>
  <si>
    <t>Pasaje aéreo nacional para Sra. Marcela Abarca Villaseca, Rut: 11.348.899-9, Santiago/Iquique/Santiago, del 22 al 23 de octubre del 2024. Implementación ASR y Capacitación SIAU.</t>
  </si>
  <si>
    <t>Pasaje aéreo nacional para Sr. Sergio Fuentes Barahona, Rut: 13.984.938-8, Santiago/Iquique/Santiago, del 22 al 23 de octubre del 2024. Implementación ASR y Capacitación SIAU.</t>
  </si>
  <si>
    <t>Contratación de 1 Servicio de Coffe, para 50 personas, la cual se llevará a cabo los días 08, 09 y 10 de octubre de 2024, en jornadas AM a las 10:30 horas y PM a las 16:00 horas (los días 08 y 09 de octubre), el servicio del día martes 08 de octubre (am y pm) debe ser entregado en el edificio de Catedral N° 1401, piso 3 o 15, solo en jornada AM para el día 10 de octubre, a realizarse en dependencias en de la Fiscalía Nacional, Gran Salón, Piso 7, con motivo “Jornada ULDDECO de delitos económicos y corrupción privada".</t>
  </si>
  <si>
    <t>Contratación de 1 Servicio de Coffe, para 33 personas, la cual se llevará a cabo los días 08 y 09 de octubre de 2024, para el día 08 de octubre en jornada PM a las 16:00 horas y para el día 09 de octubre en jornada AM a las 11:00 horas, a realizarse en dependencias en de la Fiscalía Nacional, Gran Salón, Piso -1, con motivo “Jornada UGEN de Asesores 2024".</t>
  </si>
  <si>
    <t>Contratación de 1 Servicio de trabajo de pulido, pintura barniz natural, para 30 atriles, retiro de los atriles desde la fiscalía nacional al taller y entrega de los atriles.</t>
  </si>
  <si>
    <t>Contratación de 1 Servicio por reparación de puntos de red, incluyen materiales, mano de obra y certificación, piso 3.</t>
  </si>
  <si>
    <t>LyB Servicios Tecnologicos SpA</t>
  </si>
  <si>
    <t>76939729-2</t>
  </si>
  <si>
    <t>Pasaje aéreo internacional para Sra. Ivonne Sepúlveda Sánchez, Rut: 12.872.933-K, Santiago/Ginebra - Suiza/Santiago, del 12 al 20 de octubre del 2024. Participar en examen de Chile ante el Comité para la Eliminación de la Discriminación contra la Mujer (Comité CEDAW).</t>
  </si>
  <si>
    <t>Pasaje aéreo nacional para Sra. Marcela Valdebenito, Rut: 13.386.381-8, Concepción/Puerto Montt/Santiago/Antofagasta/Santiago, del 06 al 10 de octubre del 2024. Encuentro macrozona sur de Crimen organizado y Encuentro de entrevistadores zona norte.</t>
  </si>
  <si>
    <t>Suscripción anual "El Mercurio Digital". Usuario: Ángel Valencia Vásquez, Rut: 8.667.131-k, Fiscal Nacional. Período de suscripción 27/09/2024 al 27/09/2025.</t>
  </si>
  <si>
    <t>Adquisición de 2 textos para premios; 1 Cuentos y Poemas completos de Poe, Edgar Allan; 1 Estuche Trilogía El Águila El Jaguar, Isabel Allende.</t>
  </si>
  <si>
    <t>Librería Antartica Ltda</t>
  </si>
  <si>
    <t>88679500-9</t>
  </si>
  <si>
    <t>Contratación de 1 Curso "Técnicas de Negociación Efectiva", para 03 participantes con fecha de inicio de 02 de octubre de 2024 y de termino el 29 de octubre de 2024, con modalidad online.</t>
  </si>
  <si>
    <t>Adquisición de 1 Texto sobre "Obras Completas Sherlock Holmes -4 Tomos".</t>
  </si>
  <si>
    <t xml:space="preserve">Contratación de 1 Clase de “Chi kung" para el 11 de octubre de 2024. Las que se realizaran en el estadio de la CORFO en Las Condes. </t>
  </si>
  <si>
    <t>Osiel Vega Peñaloza</t>
  </si>
  <si>
    <t>19650249-1</t>
  </si>
  <si>
    <t xml:space="preserve">Contratación de 13 sesiones de Técnicas Descontracturantes para el 11 de octubre de 2024. Las que se realizaran en el estadio de la CORFO en Las Condes. </t>
  </si>
  <si>
    <t xml:space="preserve">Contratación de 1 Clase de “Yoga" para el 11 de octubre de 2024. Las que se realizaran en el estadio de la CORFO en Las Condes. </t>
  </si>
  <si>
    <t>Ornella de La Vega Carrasco</t>
  </si>
  <si>
    <t>15379012-4</t>
  </si>
  <si>
    <t xml:space="preserve">Contratación de 1 Curso "Masculinidades", a realizarse el 23 de octubre de 2024, para equipo de UGEN y Div. de Personas. </t>
  </si>
  <si>
    <t>Francisco Aguayo Fuenzalida</t>
  </si>
  <si>
    <t>10554918-0</t>
  </si>
  <si>
    <t>Contratación de 1 Curso online "Auditoria Forense", inicio a realizarse el 21 de octubre, termino el 18 de noviembre de 2024, para 08 participantes.</t>
  </si>
  <si>
    <t>Universidad Bernardo O'higgins</t>
  </si>
  <si>
    <t>71647500-K</t>
  </si>
  <si>
    <t>Contratación de 15 Evaluación Psicolaboral estamento Profesional.</t>
  </si>
  <si>
    <t>Pasaje aéreo nacional para Sra. María José Mayral, Rut: 18.782.906-2, Santiago/Puerto Montt/Santiago, del 06 al 08 de octubre de 2024. Participar en la MACROZONA SUR. Cambio de Pasaje.</t>
  </si>
  <si>
    <t>FN/MP N°2446</t>
  </si>
  <si>
    <t xml:space="preserve">Servicios de soporte del sistema de reportabilidad estadistica interactiva, de desarrollos complementarios en la plataforma Azure y capacitación al equipo interno </t>
  </si>
  <si>
    <t>Servicios Informaticos GOVMS SPA.</t>
  </si>
  <si>
    <t>76.384.526-5</t>
  </si>
  <si>
    <t>FN/MP N°2356</t>
  </si>
  <si>
    <t>Servicios de asesoría de monitoreo de compromisos de gestión institucional 2024 del Ministerio Público</t>
  </si>
  <si>
    <t>60.910.000-1</t>
  </si>
  <si>
    <t>FN/MP N°2274</t>
  </si>
  <si>
    <t xml:space="preserve">Provisión de servicios adicionales al contrato de "Equipamiento multifuncionales, impresoras, Plotter, Escaneres de Alta Capacidad y servicios asociados" </t>
  </si>
  <si>
    <t>Ricoh Chile S.A.</t>
  </si>
  <si>
    <t>FN/MP N°2314</t>
  </si>
  <si>
    <t>Ampliación del contrato de provisión de servicos de plataforma integral de comunicaciones del Ministerio Público, para proveer en calidad de arriendo los nuevos enlaces y equipamiento asociado para las nuevas dependencias de San Pedro de Atacama por un plazo de 30 meses más 7 servicios terminales IP.</t>
  </si>
  <si>
    <t>FN/MP N°2244</t>
  </si>
  <si>
    <t>Servicio de 1 guardia administrativo para el edificio institucional de la Fiscalía Nacional por el plazo de 6 meses</t>
  </si>
  <si>
    <t>17-FN MP N°1493</t>
  </si>
  <si>
    <t>Según la Resolución FN/MP Nro. 1493/2024, emitida el 13/06/2024, se han adquirido pasajes aéreos nacionales para el tramo ARI-SCL y SCL-ZAL, para el pasajero N.I.G.A., causa RUC 2100943xxx-8.</t>
  </si>
  <si>
    <t>17-FN MP N°1001</t>
  </si>
  <si>
    <t>Se contrató a la Psicóloga Pilar Navarrete Vega, C.I. 6.378.293-9, para efectuar pericias psicológicas a menor, causa Ruc 2300201xxx-K.</t>
  </si>
  <si>
    <t>Según la Resolución FN/MP Nro. 1493, emitida el 13/06/2024, se han adquirido pasajes aéreos nacionales para el tramo ARI-SCL y SCL-ARI, para la Profesional URAVIT A.A.J.R., C.I. 16.225.628-9.</t>
  </si>
  <si>
    <t>17-FN MP N°476</t>
  </si>
  <si>
    <t>Segun Resolucion FN MP Nro. 476/2024 de fecha 26/02/2024, se autoriza la contratación directa del arriendo de vehículo con chofer, por un plazo de 1 mes, a partir del 13-08-2024.</t>
  </si>
  <si>
    <t>Segun Anexo A de fecha 05-08-2024 del Proveedor Instalaciones Electricas ECD SpA, se autorizo el Estudio implementacion de sistema de respaldo de energia para la Fiscalia Local de Arica y Fiscalia Regional.</t>
  </si>
  <si>
    <t>INSTALACIONES ELECTRICAS ECD SPA</t>
  </si>
  <si>
    <t>77022532-9</t>
  </si>
  <si>
    <t>18 - FR N°82</t>
  </si>
  <si>
    <t>Se contrato a la Psicologa Ximena Andrea Salazar Alvarez, C.I. Nro. 13.210.822-6 para efectuar un peritaje psicologico a menor, causa Ruc 2300411xxx-6.</t>
  </si>
  <si>
    <t>XIMENA ANDREA SALAZAR ALVAREZ</t>
  </si>
  <si>
    <t>13210822-6</t>
  </si>
  <si>
    <t>Según la Resolución FN/MP Nro. 1493/2024, emitida el 13/06/2024, se han adquirido pasajes aéreos nacionales para el tramo ARI-SCL- y SCL-ARI, para el Fiscal Adjunto Luis Carlos Soriano Carreño, C.I. 8.573.534-9.</t>
  </si>
  <si>
    <t>Segun la Resolucion FN/MP Nro. 1493, emitida el 13/06/2024, se han adquirido pasajes aéreos nacionales para el tramo ARI-SCL- y SCL-ARI, para el Fiscal Jefe Anatole Alejandro Larrabeiti Yañez, C.I. 17.559.308-k.</t>
  </si>
  <si>
    <t>Segun la cotizacion para evaluacion psicolaboral 2024 recibida del proveedor LS Consultoria Limitada, se solicito el servicio de evaluacion psicolaboral para tres postulantes al cargo de Auxiliar grado XVIII.</t>
  </si>
  <si>
    <t>18-FR N°87</t>
  </si>
  <si>
    <t>Se contrató al Psicólogo don Sergio Ignacio Arias Toledo, C.I. Nro. 15.008.417-2, para efectuar un peritaje psicologico a menor, causa Ruc 2300951xxx-9.</t>
  </si>
  <si>
    <t>17-FN N° 1001</t>
  </si>
  <si>
    <t>Se contrato a la Psicologa dona Loreto Solange Staplefield Sepulveda, C.I. Nro. 11.722.103-2, para efectuar el servicio de ratificacion del informe pericial a menor, causa Ruc 1900904xxx-7.</t>
  </si>
  <si>
    <t>11722103-2</t>
  </si>
  <si>
    <t>Segun el correo electronico se solicito y autorizo el cambio del pasaje aereo nacional con el codigo de reserva NQMAZS (LA), tramo SCL-ARI y ARI-SCL, causa RUC 2000830xxx-6.</t>
  </si>
  <si>
    <t>Segun la cotizacion para evaluacion psicolaboral 2024 recibida del proveedor LS Consultoria Limitada, se solicito el servicio de evaluacion psicolaboral para tres postulantes al cargo de Tecnico Operativo Grado XII.</t>
  </si>
  <si>
    <t>Con fecha 08.08.2024 el Jefe UAF solicita con carácter urgente al proveedor Sr. Jose Toussaint Alvarado, cambio de chapa de puerta de acceso de Oficina de Atención de Putre. El servicio se autoriza de acuerdo a lo establecido en el Art. Nro.1 letra v) del Reglamento de Compas de Bienes Muebles y Contratación de Servicios.</t>
  </si>
  <si>
    <t>Segun la Resolucion FN/MP Nro. 1493/2024, emitida el 13/06/2024, se han adquirido pasajes aereos nacionales para el tramo ARI-SCL- y SCL-ARI, para el Fiscal Regional M.E.C.G., C.I. 12.834.953-7.</t>
  </si>
  <si>
    <t>Segun Factura Electronica Nro. 171546 de fecha 20-08-2024 se adquirieron a Sociedad Contreras Limitada “CONFINOR” alimentos, para Capacitación SIAU.</t>
  </si>
  <si>
    <t>Segun la cotización fechada el 21 de agosto de 2024, se adquirieron equipos computacionales y perifericos Servidor NAS DiskStation DS423+ SYNOLOGY y Western Digital Red Pro 16 TB (WD161KFGX).</t>
  </si>
  <si>
    <t>Segun la Resolucion FN/MP Nro. 1493/2024, emitida el 13/06/2024, se han adquirido pasajes aereos nacionales para el tramo ARI-SCL- y SCL-ARI, para la Abogada Asistente I.I.C.M., C.I. 12.438.040-5.</t>
  </si>
  <si>
    <t>Segun la Resolucion FN/MP Nro. 1493/2024, emitida el 13/06/2024, se han adquirido pasajes aereos nacionales para el tramo ARI-SCL- y SCL-ARI, para el Fiscal Adjunto E.A.G.Z., C.I. 13.006.381-0.</t>
  </si>
  <si>
    <t>Segun la cotizacion para evaluacion psicolaboral 2024 recibida del proveedor LS Consultoria Limitada, se solicito el servicio de evaluacion psicolaboral para un postulante al cargo de Tecnico Operativo Grado XII.</t>
  </si>
  <si>
    <t>Segun cotizacion de fecha 22-08-2024 se le adjudico a la Empresa Periodistica El Norte Sociedad Anonima el llamado a concurso publico, para optar al cargo de Auxiliar para la Fiscalía Local de Arica.</t>
  </si>
  <si>
    <t>Segun Cotizacion Nro. 6130 de fecha 22-08-2024 se adquirieron a Inversiones Cuatro Rios SpA, 10 sillas ejecutivas tipo sillón.</t>
  </si>
  <si>
    <t>INVERSIONES CUATRO RIOS SPA</t>
  </si>
  <si>
    <t>76094593-5</t>
  </si>
  <si>
    <t>Segun Cotizacion Folio Nro. 3547 de fecha 22-08-2024 se adquirieron a Bookstore 3 sillas cajero JOB</t>
  </si>
  <si>
    <t>COMERCIALIZADORA BOOKSTORE LTDA</t>
  </si>
  <si>
    <t>76490172-K</t>
  </si>
  <si>
    <t>Segun Aranceles 2024 se adjudico a achs salud el Servicio de Evaluaciones Laborales, Altitud geográfica entre 3.000 Y 5.500 Msnm.</t>
  </si>
  <si>
    <t>ASOCIACION CHILENA DE SEGURIDAD</t>
  </si>
  <si>
    <t>70360100-6</t>
  </si>
  <si>
    <t>Segun la Resolucion FN/MP Nro. 1493/2024, emitida el 13/06/2024, se ha adquirido pasaje aereo nacional para el tramo ARI-SCL, causa RUC 2400971xxx-1.</t>
  </si>
  <si>
    <t>Adquisición a través de CM, petróleo diesel, para los vehiculos PPU SVJJ.39, PPU SXVC.18 y PPU SKWZ.40, Tarjeta Electrónica 61931596, 61931603 y 61931604.</t>
  </si>
  <si>
    <t>Adquisición a través de CM, gasolina litro, para los vehiculos PPU SGBZ.70-8, PPU SGBZ.71-6 y PPU SKGX.24-7.</t>
  </si>
  <si>
    <t>Se adquirieron a través de CM, vales de agua purificada sin dispensador AGUADELZAR, para la recarga de dispensadores de la Fiscalía Local de Arica y Fiscalía Región de Arica y Parinacota.</t>
  </si>
  <si>
    <t>PLANTA P. JUAN M. DE</t>
  </si>
  <si>
    <t>52001509-4</t>
  </si>
  <si>
    <t>Segun adquisicion a traves de Compra Agil, Cotización 696027-1-COT24 de fecha 20-08-2024 se adquirieron cinco (5) Refrigeradores Single Door Frío Directo,177 litros, Silver, HRO179SD.</t>
  </si>
  <si>
    <t>EMPRESA CALLF SPA</t>
  </si>
  <si>
    <t>77581812-3</t>
  </si>
  <si>
    <t>Segun el Formulario de Cotización, se adjudico el servicio de coffee break al proveedor Monica Roxana Codrianski Rodríguez, para los dias 29 y 30 de agosto de 2024.</t>
  </si>
  <si>
    <t>MÓNICA ROXANA CODRIANSKY RODRIGUEZ</t>
  </si>
  <si>
    <t>15378217-2</t>
  </si>
  <si>
    <t>Segun la Resolucion FN/MP Nro. 1493/2024, emitida el 13/06/2024, se han adquirido pasajes aéreos nacionales para el tramo ARI-SCL-PMC y PMC-SCL-ARI, para la Profesional M.E.A.E., C.I. 17.404.302-7.</t>
  </si>
  <si>
    <t>Segun la Resolucion FN/MP Nro. 1493/2024, emitida el 13/06/2024, se han adquirido pasajes aéreos nacionales para el tramo ARI-SCL-PMC y PMC-SCL-ARI, para el Fiscal Adjunto B.W.H.T., C.I. 13.056.108-K.</t>
  </si>
  <si>
    <t>Segun la cotizacion Nro. 32227 de fecha 21-08-2024 recibida del proveedor Sociedad Enerset Limitada, se adquirieron Equipo portátil Kenwood NX1200ak y Micrófono Audífono Acústico CK4022K1.</t>
  </si>
  <si>
    <t>SOCIEDAD ENERSET LIMITADA</t>
  </si>
  <si>
    <t>76156939-2</t>
  </si>
  <si>
    <t>Segun cotizaciones Nros. 62, 63 y 64 de fecha 25-07-2024 y 72 de fecha 12-08-2024 se adjudico la instalacion de elementos de seguridad y protección, en las viviendas de victimas y testigos.</t>
  </si>
  <si>
    <t>ANDES SERVICIOS INTEGRALES EIRL</t>
  </si>
  <si>
    <t>Según la Resolución FN/MP Nro. 1493/2024, emitida el 13/06/2024, se han adquirido pasajes aéreos nacionales para el tramo ARI-SCL- y SCL-ARI, para el Fiscal Regional M.E.C.G., C.I. 12.834.953-7.</t>
  </si>
  <si>
    <t>18-FR N°92</t>
  </si>
  <si>
    <t>Se contrató al Psicólogo don Sergio Ignacio Arias Toledo, C.I. Nro. 15.008.417-2, para efectuar un peritaje psicologico a menor, causa Ruc 2300446xxx-7.</t>
  </si>
  <si>
    <t>Se solicita a la Ilustre Municipalidad de Arica, permiso de edificación de la propiedad ubicada en Calle General Lagos N°779-797, según Folio N°7747270 ingresado a la DOM.</t>
  </si>
  <si>
    <t>ILUSTRE MUNICIPALIDAD DE ARICA</t>
  </si>
  <si>
    <t>69010100-9</t>
  </si>
  <si>
    <t>Suministro e instalación de tarjeta para señales de cabina (botonera, control, puerta), de ascensor N°1 de FL Iquique, aut. sg. Res. FR N°39 del 02-08-24</t>
  </si>
  <si>
    <t>Compra de resmas de papel p/stock de FL Iquique</t>
  </si>
  <si>
    <t>COMERCIALIZADORA SAN JERONIMO SPA</t>
  </si>
  <si>
    <t>77610393-4</t>
  </si>
  <si>
    <t>Servicio evaluación psicolaboral 3 adm. p/cargo vacante de FLIQ</t>
  </si>
  <si>
    <t>Consultoría e Investigación en RR HH SPA</t>
  </si>
  <si>
    <t>Servicio de coffe break para Jornada de capacitación “Retroalimentación efectiva del desempeño”, el 21-08-24</t>
  </si>
  <si>
    <t>ADMINISTRADORA DE CASINO SPA</t>
  </si>
  <si>
    <t>76954723-1</t>
  </si>
  <si>
    <t>Instalación film en recepción de FL Iquique y FL Tamarugal, en reemplazo de laminas existentes en mal estado.</t>
  </si>
  <si>
    <t>OBRAS CIVILES LLAMARA SPA</t>
  </si>
  <si>
    <t>76942029-0</t>
  </si>
  <si>
    <t>Evaluación psicolaboral para 2 evaluaciones por cargo vacante en la Fiscalía Regional</t>
  </si>
  <si>
    <t>Reemplazo de Hitrax en maquina de rayos X ubicada en FL Iquique, considera repuesto ubicado en FN. Compra enmarcada en seguridad para fiscales y funcionarios del MP</t>
  </si>
  <si>
    <t>REPRESENTACIONES AEROTECH SPA</t>
  </si>
  <si>
    <t>77878040-2</t>
  </si>
  <si>
    <t>Compra de 1.500 recarga de agua embotellada para FR, Unidades regionales, FL Iquique y FL Alto Hospicio.</t>
  </si>
  <si>
    <t>CRISTIAN MUJICA OYARCE</t>
  </si>
  <si>
    <t>11844506-6</t>
  </si>
  <si>
    <t>4 equipos telefónicos terminales enmarcado en Proyecto oficina Colchane, aut. Sg. Res. FN N°1.587 de 27-06-24</t>
  </si>
  <si>
    <t>CLARO CHILE SPA</t>
  </si>
  <si>
    <t>96799250-K</t>
  </si>
  <si>
    <t>Servicio de evaluación psicolaboral p/cargo vacante a honorarios en FL Alto Hospicio</t>
  </si>
  <si>
    <t>Publicación en La Estrella de Iquique, por cargos vacantes en FLIQ y FLAH, domingo 18-08.</t>
  </si>
  <si>
    <t>Reemplazo de luminarias en sector caja escalera de FL Iquique, e instalación de 2 interruptores para encender luminarias.</t>
  </si>
  <si>
    <t>Servicio de evaluación psicolaboral p/un adm. Honorarios de FLAH.</t>
  </si>
  <si>
    <t>Servicio de fumigación en casa Sacfi, incluye oficinas, patio, jardines y estacionamientos.</t>
  </si>
  <si>
    <t>Reparación de baño oficinas Piso 15 SACFI Antofagasta</t>
  </si>
  <si>
    <t>Servicio de desinsectación en edificio de la Fiscalía Regional de Antofagasta.</t>
  </si>
  <si>
    <t>SIST INTEGRAL CONTROLL DE PLAGAS SPA</t>
  </si>
  <si>
    <t>77.132.876-8</t>
  </si>
  <si>
    <t>Publicacion Domingo 11 de agosto de 2025 Concurso Recepcionista grado XVIII Tocopilla</t>
  </si>
  <si>
    <t>Dispensadores de papel higienico y toalla de papel</t>
  </si>
  <si>
    <t>entrevista Psicolaboral Analista Criminal Camila Saez</t>
  </si>
  <si>
    <t>Vuelo Anf-CL-Anf Don Juan Castro Bekios 27 de agosto-30 agosto</t>
  </si>
  <si>
    <t>Cristian Valencia G. Antof-Sntigo-Balmaceda-Stgo-Antofagasta 11 agosto-14 agosto 2024</t>
  </si>
  <si>
    <t>Eduardo Rios Iqq-SCL-Iqq 26/08 a 30/08</t>
  </si>
  <si>
    <t>Publicaciones Linkendin- Youtube</t>
  </si>
  <si>
    <t>Publicación Licitación Publica mantención Aire Acondicionado</t>
  </si>
  <si>
    <t>Jaime Medina UE 297 Calama-Stgo-Calama</t>
  </si>
  <si>
    <t>Pia Bravo F Cife 22 30-agosto 8 sept</t>
  </si>
  <si>
    <t>Servicio de cafetería para UE 205 para participantes de curso Introducción al DPP para funcionarios no abogados.</t>
  </si>
  <si>
    <t>GIMENA MARIELA NUÑEZ PRODUCCIONES EIRL</t>
  </si>
  <si>
    <t>Adquisición de pasaje aéreo por comisión de servicio para don Liborio Fajardo. UE 295 Taller de difusión Guías de Diligencia Investigativa</t>
  </si>
  <si>
    <t>Pasaje aéreo por comisión de servicios para don Daniel García. UE 297 Jornada Nacional de Cibercriminalidad Sexual.</t>
  </si>
  <si>
    <t>Pasaje aéreo por comisión de servicios para don Daniel García. UE 295 Taller de difusión Guía de Diligencias Investigativas</t>
  </si>
  <si>
    <t>Evaluación psicolaboral para el cargo administrativo operativo honorarios FACC, Victoria Zamur.</t>
  </si>
  <si>
    <t>Adquisición de timbre automático rectangular para Fiscalía Local de Tocopilla.</t>
  </si>
  <si>
    <t>Servicio de traslado de personal ECOH Antofagasta mes de agosto</t>
  </si>
  <si>
    <t>11.6145.52-9</t>
  </si>
  <si>
    <t>Servicio de traslado de personal ECOH Calama mes de agosto</t>
  </si>
  <si>
    <t>servicio de traslado de camiones desde San Pedro de Atacama hacia el Corral Municipal de Calama</t>
  </si>
  <si>
    <t>BASSI TRANSPORTES Y SERVICIOS SPA</t>
  </si>
  <si>
    <t>77.711.232-5</t>
  </si>
  <si>
    <t>Servicio de traslado de vehículo incautado desde tenencia OS-9 hacia Corral Municipal de Calama, solicitado por SACFI</t>
  </si>
  <si>
    <t>FOXNORTH SERVICIOS INTEGRALES SPA</t>
  </si>
  <si>
    <t>76.817.503-9</t>
  </si>
  <si>
    <t>Provisión e instalación alfombra Fiscalía Regional, UE 201.</t>
  </si>
  <si>
    <t>Reparación vidrio fachada Fiscalía Local de Taltal, UE 255.</t>
  </si>
  <si>
    <t>Mantención y reparación Fiscalía Regional, UE 201.</t>
  </si>
  <si>
    <t>JORGE HALLE LAVIN</t>
  </si>
  <si>
    <t>4.765.843-8</t>
  </si>
  <si>
    <t>Servicio de guía jornada outdorr "somos equipo" a realizarse el viernes 23 de septiembre de 2024. UE 292 Programa Calidad de Vida.</t>
  </si>
  <si>
    <t>Servicio de traslado de personas para jornada "somos equipo" del programa regional calidad de vida, UE292</t>
  </si>
  <si>
    <t>TRANSPORTES GODOY PIZARRO SPA</t>
  </si>
  <si>
    <t>77.138.014-K</t>
  </si>
  <si>
    <t>Compra pasaje aéreo por comisión de servicios para don Jonathan Kendall. UE 257</t>
  </si>
  <si>
    <t>Servicio de colación saludable para participantes jornada somos equipo, actividad del programa calidad de vida UE292</t>
  </si>
  <si>
    <t>Pasaje aéreo por comisión de servicios para don Cristian Aguilar A. UE290 Causa Convenios</t>
  </si>
  <si>
    <t>FR/ II No. 492</t>
  </si>
  <si>
    <t>Reparación y Remodelación Fiscalía Local de Tocopilla. UE 253</t>
  </si>
  <si>
    <t>Adquisición de lanyard y portacredencial para ECOH</t>
  </si>
  <si>
    <t>TECAL IMPRESIONES SPA</t>
  </si>
  <si>
    <t>99.5298.20-1</t>
  </si>
  <si>
    <t>Mantención preventiva de sistema de impulsión de agua potable y estanque de acumulación de la Fiscalía Local de Antofagasta.</t>
  </si>
  <si>
    <t>Servicio de traslado de fiscal y PPI</t>
  </si>
  <si>
    <t>Arrendadora de Vehículos S.A (Salfa)</t>
  </si>
  <si>
    <t>77225200-5</t>
  </si>
  <si>
    <t>Compra pasaje aéreo por comisión de servicios para don Juan Castro B. Por diligencias investigativas instruidas por el Fiscal Nacional.</t>
  </si>
  <si>
    <t>Pasaje aéreo por comisión de servicios para don Eduardo Peña. Reunión con fiscales de Bolivia. UE252</t>
  </si>
  <si>
    <t>Servicio de cambio de baterías, pircam y sensores de movimiento para el sistema de alarma de Fiscalía Local de Taltal.</t>
  </si>
  <si>
    <t>ADT SECURITY SERVICES</t>
  </si>
  <si>
    <t>Compra de timbre de madera, tampón y tinta para timbre para FL Tocopilla</t>
  </si>
  <si>
    <t>Servicio de flete para llevar desechos al vertedero de Tocopilla.</t>
  </si>
  <si>
    <t>FR/ II No. 510</t>
  </si>
  <si>
    <t xml:space="preserve">Sistema CCTV Oficina Unidad Especializada Homicidios Calama (ECOH). Licitación Privada Mayor </t>
  </si>
  <si>
    <t>Plan de cuidado para entrevistadores, considera evaluación de desgaste en el rol de entrevistador (8 entrevistadores) y sesiones de acompañamiento individual (3 sesiones por entrevistador)</t>
  </si>
  <si>
    <t>LUIS LEONARDO GALVEZ VALENZUELA</t>
  </si>
  <si>
    <t>16.908.622-2</t>
  </si>
  <si>
    <t>Pasaje aéreo para Abogado Honorario F. L.,  de Copiapó, con la finalidad de realizar diligencias de toma de declaraciones en las investigaciones, acompañando al Fiscal Regional.</t>
  </si>
  <si>
    <t xml:space="preserve"> Pasaje aéreo para Abogado Unidad de Jurídica, para realizar diligencias de toma de declaraciones en las investigaciones.</t>
  </si>
  <si>
    <t>Pasajes aéreos para Fiscal Regional, por la realización de diligencias en toma de declaraciones en las investigaciones.</t>
  </si>
  <si>
    <t>Pasaje aéreo Fiscal Adjunto, Fiscalía Local de Copiapó, para realizar diligencias de toma de declaraciones en las investigaciones.</t>
  </si>
  <si>
    <t>Pasajes aéreos, para el Fiscal Regional de Atacama, por participación en la Jornada de lanzamiento de la “Guía de Diligencias Investigativas. Violencia Institucional, Muertes Potencialmente Ilícitas y Desaparición Forzada de Personas” realizado el 29 de agosto y posteriormente, sostener reunión con la Unidad de Género de la Fiscalía Nacional y Jefa de INSCRIM de la PDI.</t>
  </si>
  <si>
    <t>Pasajes aéreos, para la Fiscal Adjunto de SACFI, por participación en reunión con la Unidad de Género de la Fiscalía Nacional y Jefa de INSCRIM de la Policía de Investigaciones, por causas de desaparecidas.</t>
  </si>
  <si>
    <t>Pasajes aéreos, para el Fiscal Jefe de la Fiscalía Local de Copiapó con la finalidad de participar en reunión con la Unidad de Género de la Fiscalía Nacional y Jefa de INSCRIM de la Policía de Investigaciones, por causas de desaparecidas.</t>
  </si>
  <si>
    <t>Pasajes aéreos para el Fiscal Jefe de la F.L. de Vallenar para participar en la jornada de lanzamiento de la “Guía de Diligencias Investigativas. Violencia Institucional, Muertes Potencialmente Ilícitas y Desaparición Forzada de Personas”, realizado el jueves 29 de agosto, en el Auditorio de la Fiscalía Nacional.</t>
  </si>
  <si>
    <t>Pasajes aéreos para Profesional de Informática, Fiscalía Regional de Atacama, para participar en "Actividades - Proyecto Dashboard de indicadores de atención de usuarios" a realizarse los días 9 y 10 de septiembre en Santiago.</t>
  </si>
  <si>
    <t>Pasajes aéreos para Fiscal Adjunto, Fiscalía Local de Caldera, para participar en curso de formación inicial de entrevistadores/as, CIFE 22, a realizarse entre los días 2 y 6 de septiembre en dependencias de la Fiscalía Nacional.</t>
  </si>
  <si>
    <t>Neumáticos para vehículo institucional modelo Toyota 4RUNNER 4X4, 4.0 - 2018. Llantas medidas 245/70/R17</t>
  </si>
  <si>
    <t>COMERCIAL ATILA TRADE LTDA</t>
  </si>
  <si>
    <t xml:space="preserve">Evaluación psicolaboral a 1 postulantes al cargo de Abogado Asistente de Fiscal, suplencia externa, para la Fiscalía Local de Diego de Almagro. </t>
  </si>
  <si>
    <t>Evaluación psicolaboral a 3 postulantes al cargo de Auxiliar, G° XIX, para la Fiscalía Local de Vallenar.</t>
  </si>
  <si>
    <t>Materiales de oficina para la F. Regional y fiscalías locales de la región de Atacama.</t>
  </si>
  <si>
    <t>COMERCIAL RED OFFICE LIMITADA</t>
  </si>
  <si>
    <t>Chalecos antibalas para protección de Fiscales de la Fiscalía de Atacama.</t>
  </si>
  <si>
    <t>MGCG SPA</t>
  </si>
  <si>
    <t>77.210.316-6</t>
  </si>
  <si>
    <t xml:space="preserve">Servicios de flete 10 repisas tipo rack para la Fiscalía Local de Copiapó, con las siguiente medidas alto 187cm, ancho 43cm y largo 89 cm. </t>
  </si>
  <si>
    <t>4 NORTES LOGÍSTICA SPA</t>
  </si>
  <si>
    <t>77.346.078-7</t>
  </si>
  <si>
    <t xml:space="preserve">Llamado a Licitación Publica para "SERVICIOS DE CONSTRUCCION Y HABILITACIÓN DE INMUEBLE II ETAPA SACFI - FISCALÍA REGIONAL DE ATACAMA". </t>
  </si>
  <si>
    <t>Llamado a Licitación Publica para contratar “ SERVICIOS DE GUARDIA PARA LA FISCALIA REGIONAL Y LAS FISCALIAS LOCALES DE LA REGION DE ATACAMA”.</t>
  </si>
  <si>
    <t>Materiales de oficina para la Fiscalía Regional y fiscalías locales de la región de Atacama.</t>
  </si>
  <si>
    <t>PROVEEDORES INTEGRALES PRISA S.A</t>
  </si>
  <si>
    <t>Materiales de aseo para la Fiscalía Regional y fiscalías locales de la región de Atacama.</t>
  </si>
  <si>
    <t>04 - FR N° 2719</t>
  </si>
  <si>
    <t>Taller de investigación de casos de corrupción para Funcionarios y Fiscales de la región de Coquimbo.</t>
  </si>
  <si>
    <t>DIVA FRANCESCA SERRA</t>
  </si>
  <si>
    <t>16.839.463-2</t>
  </si>
  <si>
    <t>Ratificación de Informe en Juicio oral según causa RUC Fiscalía Local de la Serena</t>
  </si>
  <si>
    <t>12.804.779-4</t>
  </si>
  <si>
    <t>Pasaje aéreo para Fiscal Sacfi, quien debe realizar diligencias en caso Procultura</t>
  </si>
  <si>
    <t>Pasaje aéreo para Jefe UDEA, quien asiste como relator a jornada de investigación casos de corrupción</t>
  </si>
  <si>
    <t>Pasaje aéreo para Fiscal FRCN. quien asiste como relator al curso de Litigación Oral</t>
  </si>
  <si>
    <t>Galvano Raulí de 22 X 28 CMS grabado Laser, con motivo de Aniversario Corte de Apelaciones de La Serena.</t>
  </si>
  <si>
    <t>Reemplazo de tablero eléctrico en Oficina ECOH (Plan Calle sin Violencia).</t>
  </si>
  <si>
    <t>Pasaje aéreo para Fiscal quien asiste a Jornada de Cibercriminalidad</t>
  </si>
  <si>
    <t xml:space="preserve">Pasaje aéreo para Abogada asesora quien asiste a Taller de Difusión de la Guía de Diligencias Investigativas </t>
  </si>
  <si>
    <t>Reparación correctiva de Bombas de evacuación de la Sentina de la Fiscalía Regional y Local de La Serena.</t>
  </si>
  <si>
    <t xml:space="preserve">Evaluaciones psicolaborales para cargo Abogado/a Asistente para la FL los Vilos. </t>
  </si>
  <si>
    <t>Ratificación de Informe en Juicio Oral según causa RUC. SACFI.</t>
  </si>
  <si>
    <t>JOSÉ NAVARRETE MARTINEZ</t>
  </si>
  <si>
    <t>13.454.326-4</t>
  </si>
  <si>
    <t>Papel Térmico para Tótems de ancho 80 mm x largo de 510m, para stock de las Fiscalías de la IV Region.</t>
  </si>
  <si>
    <t>PROVEEDORES INTEGRALES</t>
  </si>
  <si>
    <t>Pizarra acrílicas y de Corcho para Oficina SACFI.</t>
  </si>
  <si>
    <t>Recarga de Combustible Diesel y 95 octanos para camionetas arrendadas y vehículo Fiscalía Regional.-</t>
  </si>
  <si>
    <t>Pasaje aéreo para Fiscal de LA Serena, quien asiste a Jornada de Ciberciminalida</t>
  </si>
  <si>
    <t xml:space="preserve">Pasaje aéreo para Fiscal Regional, quien regresa de su viaje a Francia por asistir al Seminario Interpol Underground Economy Conference. </t>
  </si>
  <si>
    <t>Pasaje aéreo para Fiscal de La Serena, quien asiste a Taller de difusión "Guía de Diligencias Investigativas"</t>
  </si>
  <si>
    <t xml:space="preserve">Suministro e Instalación de Persianas de Exterior de Seguridad para oficina ECOH </t>
  </si>
  <si>
    <t>Reparaciones varias según presupuesto (reparación y cambio de llave lavamanos, revisión de tubos de ventilación) Fiscalía Local de La Serena.</t>
  </si>
  <si>
    <t>Compra de materiales para instalación de equipos TV en edificio Urriola</t>
  </si>
  <si>
    <t>COMERCIALIZADORA EL RAYO ELECTRON SPA</t>
  </si>
  <si>
    <t>76693022-0</t>
  </si>
  <si>
    <t>Contratación de servicio de habilitación de 6 puntos eléctricos con placas enchufes y enchufes volantesen edificio Urriola</t>
  </si>
  <si>
    <t>WALDO HERNAN CEBALLOS LEIVA</t>
  </si>
  <si>
    <t>10833519-K</t>
  </si>
  <si>
    <t>05 - FR N°149</t>
  </si>
  <si>
    <t>Contratación de servicios de reparación de servidor de la Fiscalía Regional de Valparaíso</t>
  </si>
  <si>
    <t>SONDA S.A</t>
  </si>
  <si>
    <t>Plan Calidad de Vida Laboral - Contratación de "Asesoría en liderazgo Coaching para funcionarios Turno de Instrucción y Flagrancia"</t>
  </si>
  <si>
    <t>ZAMBRANO HATHAWAY Y COMPANIA LIMITADA</t>
  </si>
  <si>
    <t>76311615-8</t>
  </si>
  <si>
    <t>Contratación de evaluaciones psicolaborales para cargo auxiliar de la Fiscalía Local de Casablanca</t>
  </si>
  <si>
    <t>Contratación de evaluaciones psicolaborales para cargo de abogado asistente de la Fiscalía Local de Limache</t>
  </si>
  <si>
    <t>Provisión e instalación de láminas empavonadas en oficinas, pasillos, puertas, divisiones y salas de reuniones - edificio Urriola</t>
  </si>
  <si>
    <t>Contratación evaluación psicolaboral AOC - Fiscalía Local de San Antonio</t>
  </si>
  <si>
    <t>Adquisición de materiales de oficina: compra de resmas para Fiscalías locales y Fiscalía Regional</t>
  </si>
  <si>
    <t>Compra de UPS para sala EIVG de de la Fiscalía Local de Quilpué</t>
  </si>
  <si>
    <t>78577530-9</t>
  </si>
  <si>
    <t>Programa de capacitación regional : Servicio de Coffee Taller "Cuidado de Equipos"</t>
  </si>
  <si>
    <t>12024614-3</t>
  </si>
  <si>
    <t>Compra de luminarias para mantención de Fiscalías Locales</t>
  </si>
  <si>
    <t>76183081-3</t>
  </si>
  <si>
    <t xml:space="preserve">Contratación de evaluaciones psicolaborales para cargo auxiliar ECOH </t>
  </si>
  <si>
    <t xml:space="preserve">Contratación de evaluaciones psicolaborales para cargo Analista ECOH </t>
  </si>
  <si>
    <t>Servicio de dos evaluaciones psicolaborales por cargo de Abogado Equipo Investigación Homicidios en Crimen Organizado.</t>
  </si>
  <si>
    <t>Reparación equipo de aire acondicionado tipo split en oficina 2do piso centro Fiscalía Local de Rancagua.</t>
  </si>
  <si>
    <t>Reparación piso porcelanato pasillo primer piso FL Rancagua.</t>
  </si>
  <si>
    <t>FN/MP N ° 1940/2024</t>
  </si>
  <si>
    <t>Reparación del ascensor N ° 1 del edificio donde opera la Fiscalía Local de Rancagua y Fiscalía Regional.</t>
  </si>
  <si>
    <t>Pasaje aéreo por Jornada de Trabajo Gestión Administrativa Regional ciudad de Puerto Montt</t>
  </si>
  <si>
    <t>Ratificación de Informe Pericial ruc 1800899XXX-X Fiscalía Local Rancagua.</t>
  </si>
  <si>
    <t>Ratificación de Informe Pericial psicológico ruc 1900844XXX-X Fiscalía Local Rancagua.</t>
  </si>
  <si>
    <t>Ratificación de Informe Pericial psicológico ruc 1800605XXX-X Fiscalía Local San Fernando.</t>
  </si>
  <si>
    <t>Ratificación de Informe Pericial psicológico ruc 2100250XXX-X Fiscalía Local San Fernando.</t>
  </si>
  <si>
    <t>PAMELA CAROLINA CORTEZ FLORES</t>
  </si>
  <si>
    <t>14.049.372-4</t>
  </si>
  <si>
    <t>Informe Pericial psicológico ruc 2100833XXX-X Fiscalía Local Graneros.</t>
  </si>
  <si>
    <t>Ratificación Informe Pericial psicológico ruc 2100250XXX-X Fiscalía Local San Fernando.</t>
  </si>
  <si>
    <t>Informe pericial social ruc 2400769XXX-X Fiscalía Local San Vicente TT.</t>
  </si>
  <si>
    <t>Reparación de cableado para proyector ubicado en cielo modular de sala de reuniones del 5to piso en Edificio corporativo de la Fiscalia Regional</t>
  </si>
  <si>
    <t>Informe pericial psicológico ruc 2300151XXX-X Fiscalía Local Graneros.</t>
  </si>
  <si>
    <t>Informe pericial psicológico ruc 2400370XXX-X Fiscalía Local Rancagua.</t>
  </si>
  <si>
    <t>Limpieza de canaletas de aguas lluvias de la Fiscalía Local de Rengo</t>
  </si>
  <si>
    <t xml:space="preserve">Ratificación Informe Pericial psicológico ruc 2100250XXX-X Fiscalía Local San Fernando. </t>
  </si>
  <si>
    <t>Compra de adaptadores para notebook</t>
  </si>
  <si>
    <t>Mantención del sistema de aire acondicionado de la Fiscalía Local de San Vicente</t>
  </si>
  <si>
    <t>Servicio de evaluación psicolaboral por cargo de Abogado Equipo Investigación Homicidios en Crimen Organizado.</t>
  </si>
  <si>
    <t>Servicio de coffe break para 65 personas para San Fernando el 27 y Rancagua 28 de Agosto, por Capacitación "Ley sobre violencia integral en contra de las mujeres"</t>
  </si>
  <si>
    <t>Servicio de coffe break para 18 personas para Actividad Calidad de Vida “Pausa saludable “Fiscalía Local de San Vicente</t>
  </si>
  <si>
    <t>Provisión e instalación de llave eléctrica en kitchen 5° piso Fiscalía Regional</t>
  </si>
  <si>
    <t>Trabajos de mejoramiento del cierro perimetral de la Fiscalía Local de Graneros</t>
  </si>
  <si>
    <t>A&amp;L SERVICIOS INTEGRALES LIMITADA</t>
  </si>
  <si>
    <t>76.012.938-0</t>
  </si>
  <si>
    <t>Trabajo de reparación del repisa empotrada que se encuentra desprendido en una oficina ubicada en el 2° piso del edificio de la Fiscalía Regional y Local de Rancagua</t>
  </si>
  <si>
    <t>Reparación de ducto de ventilación baño damas 5° Piso Edificio FR y FL Rancagua</t>
  </si>
  <si>
    <t>Reparación sistema inyección aire lado norte: cambio correa de transmisión</t>
  </si>
  <si>
    <t>JORGE HERMINIO DROGUETT MARTÍNEZ</t>
  </si>
  <si>
    <t>Informe Pericial social ruc 2300803XXX-X Fiscalía Local San Vicente TT.</t>
  </si>
  <si>
    <t>Ratificación informa pericial psicológico ruc 2100478XXX-X Fiscalía Local Rancagua.</t>
  </si>
  <si>
    <t>PAMELA CAROLINA CORTES FLORES</t>
  </si>
  <si>
    <t>Ratificación informa pericial psicológico ruc 2100019XXX-X Fiscalía Local Rancagua.</t>
  </si>
  <si>
    <t>Informe pericial psicológico ruc 2400964XXX-X Fiscalía Local Rancagua.</t>
  </si>
  <si>
    <t>Informe pericial psicológico ruc 2300750XXX-X. Fiscalía Local San Vicente TT.</t>
  </si>
  <si>
    <t>FN/MP N ° 2162/2024</t>
  </si>
  <si>
    <t>Aumenta jornada de servicio de aseo en media jornada, para la oficina donde opera el plan calle sin violencia de la región de O'Higgins, desde el 1/9/2024 hasta el 31/12/2024.</t>
  </si>
  <si>
    <t>SERVICIOS INDUSTRIALES MACLEAN S.P.A.</t>
  </si>
  <si>
    <t>$426.703 mensual</t>
  </si>
  <si>
    <t>Renovación Convenio de Transporte para Víctimas, Testigos, Peritos y otros terceros que intervienen en las causas penales para el Ministerio Público de la Región de O'Higgins, por un año, a contar del 1/11/2024.</t>
  </si>
  <si>
    <t>MIGUEL DEL CARMEN ARCE AVILA</t>
  </si>
  <si>
    <t>9.791.664-0</t>
  </si>
  <si>
    <t>LUIS HERNÁN ARRIAGADA BOZA</t>
  </si>
  <si>
    <t>7.806.771-3</t>
  </si>
  <si>
    <t>JUAN BAUTISTA HERNAN HUERTA CORREA</t>
  </si>
  <si>
    <t>9.670.701-0</t>
  </si>
  <si>
    <t>Revisión y mantención de 10 equipos de aire acondicionados, Fiscalía local de Molina</t>
  </si>
  <si>
    <t>Reparación equipo ducto 60.000 BTU, Fiscalía Local de Curicó</t>
  </si>
  <si>
    <t>GYG REFRIGERACION SP</t>
  </si>
  <si>
    <t>76.589.436-0</t>
  </si>
  <si>
    <t>Reparación de 2 unidades interiores existentes en 2° piso y otros, Fiscalía Local de Linares</t>
  </si>
  <si>
    <t>INGENIERIA TERMICA C</t>
  </si>
  <si>
    <t>77.608.350-K</t>
  </si>
  <si>
    <t>Reparación Gotera Oficina 4° piso, Fiscalía Local de Talca</t>
  </si>
  <si>
    <t>Peritaje Privado Social Delito Abuso Sexual RUC 2300810xxx-8 FL Linares Fiscal Monica Canepa</t>
  </si>
  <si>
    <t>Cambio equipos iluminación, Fiscalía Regional</t>
  </si>
  <si>
    <t>Vales de gas, ECOH, Convenio Marco OC Nº 696704-27-CM24</t>
  </si>
  <si>
    <t>GASCO GLP S.A.</t>
  </si>
  <si>
    <t>96.568.740-8</t>
  </si>
  <si>
    <t>Peritaje Privado Psicológico de Testimonio Y Daño Emocional, Delito Violación RUC 2000568xxx-6 FL Talca Fiscal Jose Luis Gonzalez</t>
  </si>
  <si>
    <t>Peritaje Privado Psicológico de Testimonio Y Daño Emocional, Delito Abuso Sexual RUC 2300651xxx-3 FL Talca Fiscal Jose Luis Gonzalez</t>
  </si>
  <si>
    <t>Suscripción Anual 2024 - 2025, Diario Talca, Fiscalía Regional</t>
  </si>
  <si>
    <t>DIARIO TALCA SPA</t>
  </si>
  <si>
    <t>77.240.212-0</t>
  </si>
  <si>
    <t>Peritaje Privado Social, Delito Abuso Sexual RUC 2300541xxx-1 FL Linares Fiscal Monica Canepa</t>
  </si>
  <si>
    <t>Materiales de aseo, FL Curicó</t>
  </si>
  <si>
    <t>PROVEEDORES INTEGRAL</t>
  </si>
  <si>
    <t>Contratación de Servicio Audiovisual Fiscalía Regional del Maule. Agosto 2024.</t>
  </si>
  <si>
    <t>RADICALMEDIA SPA</t>
  </si>
  <si>
    <t>77.199.444-K</t>
  </si>
  <si>
    <t>Reparación filtración agua sector shaft y resumideros agua 3 y 4° piso, lado oriente, Fiscalía Local de Talca</t>
  </si>
  <si>
    <t>Certificación anual del ascensor, Fiscalía Local de Linares</t>
  </si>
  <si>
    <t>77.849.325-K</t>
  </si>
  <si>
    <t>Publicación de llamado a concurso público para el día domingo 25 de agosto de 2024, Fiscalía Regional</t>
  </si>
  <si>
    <t>Pasaje aéreo equipo directivo, Santiago - Puerto Montt, 20-22 de agosto, Fiscalía Regional</t>
  </si>
  <si>
    <t>Peritaje Privado Psicológico de Testimonio Y Daño Emocional, Delito Violación RUC 2400392xxx-k FL Curico Fiscal Tatiana Diaz</t>
  </si>
  <si>
    <t>Peritaje Privado Psicológico de Testimonio y Daño Emocional, Delito Abuso Sexual RUC 2000271xxx-K FL Curico Fiscal Tatiana Diaz</t>
  </si>
  <si>
    <t>Peritaje Privado Psicológico de Testimonio y Daño Emocional, Delito Violación RUC 2201211xxx-8 FL Curico Fiscal Tatiana Diaz</t>
  </si>
  <si>
    <t>Peritaje Privado Social, Delito Abuso Sexual RUC 2301127xxx-7 FL Linares Fiscal Monica Canepa</t>
  </si>
  <si>
    <t>Peritaje Privado Social, Delito Abuso Sexual RUC 2301186xxx-5 FL Linares Fiscal Monica Canepa</t>
  </si>
  <si>
    <t>Peritaje Privado Social, Delito Abuso Sexual RUC 2310045xxx-8 FL Cauquenes Fiscal Juan Pablo Pereira</t>
  </si>
  <si>
    <t>Peritaje Privado Social RUC 22001062xxx-5 Delito Abuso Sexual FL Linares Fiscal Monica Canepa</t>
  </si>
  <si>
    <t>FERNANDO ALBERTO ACO</t>
  </si>
  <si>
    <t>12.101.663-K</t>
  </si>
  <si>
    <t>Suministro e instalación de equipos iluminación en oficinas, Fiscalía Local de Curicó</t>
  </si>
  <si>
    <t>Jornada de Fiscales Adjuntos, Coffe Break y salón Jornada, los días 23 y 24/08/2024, Fiscalía Regional</t>
  </si>
  <si>
    <t>77.784.478-4</t>
  </si>
  <si>
    <t>Instalación de RACK en sala de servidores Fiscalía Regional</t>
  </si>
  <si>
    <t>Materiales de aseo, Fiscalía Local de Molina, San Javier, URAVIT y Regional, Compra ágil OC N° 696704-31-AG24</t>
  </si>
  <si>
    <t>PAPELES AUSTRAL SPA</t>
  </si>
  <si>
    <t>77.404.653-4</t>
  </si>
  <si>
    <t>Mantención 20.000 kms. Vehículo Fiscalía Móvil - Patente SXSS-88. Orden de trabajo N°19963. Agosto 2024</t>
  </si>
  <si>
    <t>76.283.312-3</t>
  </si>
  <si>
    <t>Visita Técnica y Reparación de Falla del equipo Reten Mariposa. Agosto 2024</t>
  </si>
  <si>
    <t>Peritaje Privado Social Delito Abuso Sexual RUC 2200904xxx-0, FL Molina Fiscal Lucy Bustamente</t>
  </si>
  <si>
    <t>Peritaje Privado Social Delito Abuso Sexual RUC 2200560xxx-3, FL Talca Fiscal Pedro Salgado</t>
  </si>
  <si>
    <t>FN/MO Nº 2168/2024</t>
  </si>
  <si>
    <t>Reparación del Sistema de Climatización y ventilación, FL Talca - Resolución FN/MP N° 2168-2024</t>
  </si>
  <si>
    <t>SERKLIMA GRUPO TECNI</t>
  </si>
  <si>
    <t>76.417.616-2</t>
  </si>
  <si>
    <t>Mobiliario para RPA, Fiscalía regional</t>
  </si>
  <si>
    <t>COMERCIAL MUEBLES AS</t>
  </si>
  <si>
    <t>Traslado y puesta en marcha de generador, FL Cauquenes</t>
  </si>
  <si>
    <t>CONST. CRISTIAN CARR</t>
  </si>
  <si>
    <t>76.373.561-3</t>
  </si>
  <si>
    <t>PAOLA ANDREA SALINAS RUIZ</t>
  </si>
  <si>
    <t>Adquisición de servicios de provisión e instalación de cortinas Roller para la FL san carlos</t>
  </si>
  <si>
    <t>ELIZABETH HELMO GUZMAN</t>
  </si>
  <si>
    <t>11.953.425-9</t>
  </si>
  <si>
    <t>Adquisición de servicios de 100 técnicas descontracturantes - programa regional de Ñuble</t>
  </si>
  <si>
    <t>CLAUDIA SANDOVAL GALLEGOS</t>
  </si>
  <si>
    <t>15.162.601-7</t>
  </si>
  <si>
    <t>Adquisición de servicios especializado en Herramientas de Primeros Auxilios</t>
  </si>
  <si>
    <t>MARIA DEL PILAR ZURITA PEREZ</t>
  </si>
  <si>
    <t>15.315.150-4</t>
  </si>
  <si>
    <t>Adquisición de distintivo autoadhesivo de 15 cm de diametro que indica Vehíulo Estatal</t>
  </si>
  <si>
    <t>CASA DE MONEDA DE CHILE S.A</t>
  </si>
  <si>
    <t>60.806.000-6</t>
  </si>
  <si>
    <t>Adquisición de 420 resmas tamaño oficio multipropósito para las Fiscalías de la Región de Ñuble</t>
  </si>
  <si>
    <t>Compra de un pasaje aéreo Sr. Pablo Durán viaje a Santiago 11/08/24</t>
  </si>
  <si>
    <t>Compra de un pasaje aéreo Sr. Alvaro Hermosilla viaje a Santiago 27/08/24</t>
  </si>
  <si>
    <t>Compra de un pasaje aéreo Sr. Nayalet Mansilla viaje a Santiago 29/08/24</t>
  </si>
  <si>
    <t>Mantenimiento de filtraciones por agua lluvia el 4to piso de la Fiscalía Local de Chillan</t>
  </si>
  <si>
    <t>Adquisición de servicios especializado en Capacitación de Gestión de Equipos para Jefaturas</t>
  </si>
  <si>
    <t>SOC. DE PROFESIONALES STAFF CONSULTO</t>
  </si>
  <si>
    <t>76.974.732-K</t>
  </si>
  <si>
    <t>Adquisición de servicios de cambio de iluminación quemada en la FL Chillan</t>
  </si>
  <si>
    <t>Instalación de dos módulos eléctricos (enchufes), en la FL de Chillan</t>
  </si>
  <si>
    <t>Servicio de mantenimiento preventivo de electrobombas, electrovalvulas del edificio FL Chillan</t>
  </si>
  <si>
    <t>Adquisición de Provisión e Instalación de RTU para apertura de porton por llamada</t>
  </si>
  <si>
    <t>CARCOTEL SPA</t>
  </si>
  <si>
    <t>77.367.215-6</t>
  </si>
  <si>
    <t>Adquisición de Provisión e Instalación de motor automático para porton de la FL Chillan</t>
  </si>
  <si>
    <t>GP CONTROL SPA</t>
  </si>
  <si>
    <t>77.455.964-7</t>
  </si>
  <si>
    <t>RES DER 17</t>
  </si>
  <si>
    <t>RES DER</t>
  </si>
  <si>
    <t>ADJUDICACION LICITACIÓN PRIVADA SERVICIO DE MANTENCIÓN DE EQUIPOS DE AIRE PARA ÑUBLE</t>
  </si>
  <si>
    <t>77.530.598-K</t>
  </si>
  <si>
    <t>Suministro e instalación de guías zapatas para rieles, ajustes de ascensor de la FL Chillan</t>
  </si>
  <si>
    <t>Publicación 18-08-2024 " Concurso Técnico Recursos Humanos – para la FR de Ñuble</t>
  </si>
  <si>
    <t>Adquisición de combustibles 95 octanos y Diesel ´para vehícuulos de la región de Ñuble</t>
  </si>
  <si>
    <t>Mantención Preventiva Sistema Climatización Fiscalía Regional.</t>
  </si>
  <si>
    <t>Reparación de cuatro Equipos Led de Iluminación Fiscalía Coronel.</t>
  </si>
  <si>
    <t>Compra de Cajas de Archivo Memphis Megabox para archivo carpetas Unidades  Fiscalía Regional.</t>
  </si>
  <si>
    <t>J H SALAZAR LTDA.</t>
  </si>
  <si>
    <t>50.103.920-9</t>
  </si>
  <si>
    <t>Instalación de cuatro estanterías tipo mecano en Bodega Archivo Oficina Mulchén.</t>
  </si>
  <si>
    <t>Res.FN/MPN°  1514</t>
  </si>
  <si>
    <t>Sellado de filtraciones en  muro cortina y perfilería Fiscalía Concepción.</t>
  </si>
  <si>
    <t>Reparación sellado en filtraciones de atraviesos en muros Fiscalía Coronel.</t>
  </si>
  <si>
    <t>Reparación sellado de filtraciones de ventanas que Edificio Fiscalía Regional.</t>
  </si>
  <si>
    <t>Compra de Pendrive para funcionamiento Unidad de Gestión e Informática.</t>
  </si>
  <si>
    <t>ASESORIAS E INVERSIONES A</t>
  </si>
  <si>
    <t>76.139.769-9</t>
  </si>
  <si>
    <t>Der.14</t>
  </si>
  <si>
    <t>Adjudicación Parcial Licitación Privada Menor para contratación de Evaluaciones Psicolaborales Región Bio Bio.</t>
  </si>
  <si>
    <t>Provisión e Instalación de Equipos de Aire Acondicionado Oficina Atención Curanilahue.</t>
  </si>
  <si>
    <t>CLIMATIZACION Y SERV. CLI</t>
  </si>
  <si>
    <t>76.455.464-7</t>
  </si>
  <si>
    <t>Reparación por filtraciones  cornisa Fiscalía Concepción . Considera Demolición y retiro escombros Fiscalía Concepción.</t>
  </si>
  <si>
    <t>TRANSPORTE Y COMERCIALIZA</t>
  </si>
  <si>
    <t>76.869.927-5</t>
  </si>
  <si>
    <t>Compra de Impresora Multifuncional Brother  para funcionamiento Fiscalía Regional.</t>
  </si>
  <si>
    <t>IMPORTADORA Y EXPORTADORA</t>
  </si>
  <si>
    <t>77.030.470-9</t>
  </si>
  <si>
    <t>Publicación Aviso Licitación Pública Provisión e Instalación Equipo Electrógeno Fiscalía Talcahuano.</t>
  </si>
  <si>
    <t>EMPRESA EL MERCURIO S.A.P</t>
  </si>
  <si>
    <t>Servicio Mantención Correctiva por emergencia Equipo Grupo Electrógeno Fiscalía Concepción.</t>
  </si>
  <si>
    <t>DISTRIBUIDORA PERKINS CHI</t>
  </si>
  <si>
    <t>93.641.000-6</t>
  </si>
  <si>
    <t>Reparación y Mantención Generador Tomé.</t>
  </si>
  <si>
    <t>MAURICIO HOCHSCHILD ING.Y</t>
  </si>
  <si>
    <t>96.885.630-8</t>
  </si>
  <si>
    <t>Compra de Artículos de Oficina para funcionamiento Fiscalía Local de Concepción.</t>
  </si>
  <si>
    <t>Servicio envíos de Valija y Franqueos normales y certificados  Julio   Fiscalía Regional y Fiscalías Locales Región del Biobío</t>
  </si>
  <si>
    <t>Res.FRN°  398</t>
  </si>
  <si>
    <t>Renueva Contrato  Arriendo Bodega B9-G1. Período de un año a contar  12/01/2025.</t>
  </si>
  <si>
    <t>MEGACENTRO CHILE SPA</t>
  </si>
  <si>
    <t>76.178.665-2</t>
  </si>
  <si>
    <t>Res.FRN°  399</t>
  </si>
  <si>
    <t>Renueva Contrato  Arriendo Bodega 418. Período de cuatro meses a contar  10/09/2024.</t>
  </si>
  <si>
    <t>INMOBILIARIA E INVERSIONES CENTRO NACIONAL DE BODEGAJE SPA</t>
  </si>
  <si>
    <t>96.730.520-0</t>
  </si>
  <si>
    <t>Res.FRN° 407</t>
  </si>
  <si>
    <t>Renovación de Contrato de arriendo Inmueble Fiscalía Local de Lebu. Período de tres años  a partir 01 de agosto 2024.</t>
  </si>
  <si>
    <t>MARIELA SAAVEDRA VARGAS</t>
  </si>
  <si>
    <t>4.415.613-K</t>
  </si>
  <si>
    <t>Suscripción diario La Tercera digital para la Fiscalía Regional.</t>
  </si>
  <si>
    <t>Comercializadora GC S.A.</t>
  </si>
  <si>
    <t>Reparación vehículo institucional asignado a la Fiscalía Regional.</t>
  </si>
  <si>
    <t>Distribuidora de Neumáticos del Sur Ltda.</t>
  </si>
  <si>
    <t>77.337.500-3</t>
  </si>
  <si>
    <t xml:space="preserve">Publicación aviso concurso público para cargo del estamento técnico </t>
  </si>
  <si>
    <t>Reparaciones en dependencias del edificio de la Fiscalía Regional.</t>
  </si>
  <si>
    <t>Adquisición de teléfono satelital para uso de la Fiscalía Regional.</t>
  </si>
  <si>
    <t>Reparación de techumbre en el edificio de la Fiscalía Regional.</t>
  </si>
  <si>
    <t>Reparaciones eléctricas en el edificio de la Fiscalía Regional.</t>
  </si>
  <si>
    <t>Soc. Servicios Computacionales Aska Ltda.</t>
  </si>
  <si>
    <t>Peritaje psiquiátrico en causa de la Fiscalía Local de Temuco.</t>
  </si>
  <si>
    <t>Evelyn Sepúlveda Martínez.</t>
  </si>
  <si>
    <t>10.854.761-8</t>
  </si>
  <si>
    <t>Trabajos de mejoramiento de seguridad en inmueble de la región.</t>
  </si>
  <si>
    <t>Sistemas de Seguridad Spa.</t>
  </si>
  <si>
    <t>Mantención de jardines en la Fiscalía Local de Traiguén.</t>
  </si>
  <si>
    <t>Corretaje de Propiedades, Asesorías Financiera y Administración.</t>
  </si>
  <si>
    <t>76.659.278-3</t>
  </si>
  <si>
    <t>Reparaciones en la terraza del edificio de la Fiscalía Regional.</t>
  </si>
  <si>
    <t>Servisurchile Spa.</t>
  </si>
  <si>
    <t>Reparación de la caldera del edificio de la Fiscalía Regional.</t>
  </si>
  <si>
    <t>Alejandro Varela Zuñiga.</t>
  </si>
  <si>
    <t>Reparación de techumbre en el inmueble de la fiscalia Local Traiguén.</t>
  </si>
  <si>
    <t>Evaluación psicolaboral para cargo del estamento administrativo de la Fiscalía Local de Nueva Imperial.</t>
  </si>
  <si>
    <t>Provisión e instalación de láminas de seguridad en vehículos institucionales.</t>
  </si>
  <si>
    <t>Mauricio Pastene Laminados Spa.</t>
  </si>
  <si>
    <t>77.480.191-K</t>
  </si>
  <si>
    <t>Relatoría para taller “Gestión del Estrés”, en el marco de las actividades del Programa de Calidad de Vida Laboral.</t>
  </si>
  <si>
    <t>Cooltura Spa.</t>
  </si>
  <si>
    <t>76.992.644-5</t>
  </si>
  <si>
    <t>Compra de insumos para reuniones con autoridades en Fiscalía Regional.</t>
  </si>
  <si>
    <t>Bidfood Chile S.A.</t>
  </si>
  <si>
    <t>76.111.152-3</t>
  </si>
  <si>
    <t>Reparación de bajadas de aguas lluvia en el inmueble de la fiscalia Local de Nueva Imperial.</t>
  </si>
  <si>
    <t>Reparación de marquesina en el inmueble de la Fiscalía Local de Nueva Imperial.</t>
  </si>
  <si>
    <t>Adquisición de materiales de oficina para la Fiscalía Regional.</t>
  </si>
  <si>
    <t>Libreria Punto y Goma Ltda.</t>
  </si>
  <si>
    <t>76.409.988-5</t>
  </si>
  <si>
    <t xml:space="preserve">Servicio de coffe break para asistentes a taller "Gestión del Estrés". </t>
  </si>
  <si>
    <t>Compra de combustible para vehículo institucional asignado a la Unidad de Víctimas y Testigos.</t>
  </si>
  <si>
    <t>Servicio de coffe break para asistentes jornada de capacitación sobre "Responsabilidad Penal Adolescente".</t>
  </si>
  <si>
    <t>FR N°218</t>
  </si>
  <si>
    <t>-</t>
  </si>
  <si>
    <t>Trabajos de mantención preventiva del equipo electrógeno del edificio de la Fiscalía Regional de La Araucanía y Fiscalía Local de Temuco.</t>
  </si>
  <si>
    <t>Atlas Copco Chile Spa.</t>
  </si>
  <si>
    <t>76.783.709-7</t>
  </si>
  <si>
    <t>Publicacion concurso publico auxiliar F. Regional en diario Austral Valdivia</t>
  </si>
  <si>
    <t>Servicio de guardias de seguridad por 12 dias para fl Panguipulli</t>
  </si>
  <si>
    <t>Guard service seguridad S.A.</t>
  </si>
  <si>
    <t>Servicio de guardias de seguridad por 12 para fr, Sacfi- Uravit, Valdivia , San jose, Los Lagos, La Union , Rio Bueno y Paillaco</t>
  </si>
  <si>
    <t>Md Seguridad EIRL</t>
  </si>
  <si>
    <t>Compra de pasaje ida y vuelta, consuelo oliva 04 y 08 de agosto de 2024, reunión en fn</t>
  </si>
  <si>
    <t>50 coffee , actividad de capacitación rpa 06 de agosto</t>
  </si>
  <si>
    <t>Sociedad Comercial Longton y Compañia</t>
  </si>
  <si>
    <t>78753510-0</t>
  </si>
  <si>
    <t>Servicios de aseo para 09 inmuebles de la fiscalía regional de Los Rios: fiscalia regionas de Los Rios y fiscalia local de Valdivia (05 visitas de 3,5 hrs. lunes a viernes); unidades Uravit/sacfi y fl Los Lagos(03 visitas sem. de 3,5 hrs. lunes, miercol. y viernes); más 02 visitas semanales alternadas de 3,5 hrs, para fl Panguipulli, fl San Jose, fl Paillaco, fl Rio Bueno y fl La Unión. (del 05/082024 al 23/08/2024)</t>
  </si>
  <si>
    <t>Soc de Inv. Tres Vientos Spa.</t>
  </si>
  <si>
    <t>76080580-7</t>
  </si>
  <si>
    <t>25 coffee , actividad de calidad de vida 08 de agosto</t>
  </si>
  <si>
    <t>Taller autocuidado a realizar 13-08-2024</t>
  </si>
  <si>
    <t>Rodrigo Aguirre Baez</t>
  </si>
  <si>
    <t>12840612-3</t>
  </si>
  <si>
    <t>Pasaje jose vallejos curso inicial de formacion en entrevista investigativa videograbada fn 2 al 6 de septiembre de 2024</t>
  </si>
  <si>
    <t>Combustible para vehiculo gasolina 95 octanos</t>
  </si>
  <si>
    <t>Combustible para vehiculo petroleo diesel</t>
  </si>
  <si>
    <t>3 evaluaciones psicologicas terna auxiliar fl La Union</t>
  </si>
  <si>
    <t>Coffee 13/08/2024 calidad de vida</t>
  </si>
  <si>
    <t>Instalación tv oficina fiscal (la que estaba en sala reuniones FR)</t>
  </si>
  <si>
    <t>Marco Antonio Gonzalez Sanhueza</t>
  </si>
  <si>
    <t>10668238-0</t>
  </si>
  <si>
    <t>Traslado desde sacfi e instalación tv en sala reuniones FR</t>
  </si>
  <si>
    <t>Compra de pasaje fiscal regional 28 al 30 de agosto de 2024,guía de diligencias investigativas. violencia institucional, muertes potencialmente ilícitas y desaparición forzada de personas</t>
  </si>
  <si>
    <t>Compra de pasaje vuelta, M. Hurtado 05 de septiembre de 2024 de 2024,</t>
  </si>
  <si>
    <t>Compra de pasaje ida, M. Hurtado 28 de agosto de 2024,</t>
  </si>
  <si>
    <t>Compra cortaviento con bordados</t>
  </si>
  <si>
    <t>76051595-7</t>
  </si>
  <si>
    <t>Insumos para capacitaciones</t>
  </si>
  <si>
    <t>8128362-1</t>
  </si>
  <si>
    <t>Compra de pasaje Leyla Chahin ida 27-08-2024 regreso 31-08-2024 taller de introducción sobre drogas sintéticas, nuevas sustancias psicoactivas, incluyendo opioides sintéticos y precursores fabricación ilícita; y sobre las respuestas legales para abordar estos</t>
  </si>
  <si>
    <t>Servicio aseo temporal y extraordinario, para la región de los ríos a la empresa, Soc. Inversiones Tres Vientos Spa, de la manera siguiente:15 días de aseo a contar del 26 de agosto de 2024 la 13 de septiembre de 2024.</t>
  </si>
  <si>
    <t>Pericia ruc 2300898xxx-6.</t>
  </si>
  <si>
    <t>Indura S.A.</t>
  </si>
  <si>
    <t>76150343-K</t>
  </si>
  <si>
    <t>Compra pasaje Claudia Baeza jornada nacional en cibercriminalidad sexual - 03 y 04 de septiembre</t>
  </si>
  <si>
    <t>Compra de combustible caldera Uravt sacfi 27-08-2024</t>
  </si>
  <si>
    <t>Ruiz y Carreño S.A.</t>
  </si>
  <si>
    <t>Coffee 29-08-2024 programa calidad de vida, taller comunicaciones</t>
  </si>
  <si>
    <t>Coffee 02-09-2024 programa calidad de vida, reunion informatica inteligencia artificial</t>
  </si>
  <si>
    <t>Silla visita strong con brazo pack 5 unidades</t>
  </si>
  <si>
    <t>Silla escritorio cuba con brazos regulables</t>
  </si>
  <si>
    <t>Evaluación psicológica suplente abogado asistente fl Valdivia (Melina Belmar)</t>
  </si>
  <si>
    <t>3 evaluaciones psicologia auxiliar fiscalia regional</t>
  </si>
  <si>
    <t>Servicio de alarma y monitoreo de camaras para 08 inmuebles de la region de Los Rios: fl Valdivia, fl La Union, fl Los Lagos, fl Paillaco, fl Panguipulli, fl Rio Bueno, fl San Jose de la Mariquina, unidad sacfi/Uravit. (02 meses septiembre y octubre 2024). valor cotizado en uf 30-08-2024</t>
  </si>
  <si>
    <t>Jose Felipe Urtubia Figueroa</t>
  </si>
  <si>
    <t>3214027-0</t>
  </si>
  <si>
    <t>Fijacion provisoria de vidrios termopanel en la fiscalia local de Valdivia</t>
  </si>
  <si>
    <t>10804216-8</t>
  </si>
  <si>
    <t>17 FN/MP N°60</t>
  </si>
  <si>
    <t>Pasaje aéreo Osorno-Santiago-P.Montt   07-08-24</t>
  </si>
  <si>
    <t>Soc.De Tur. E Inv. Inmobiliarias Ltda.</t>
  </si>
  <si>
    <t>Pasaje aéreo P.Montt-Santiago-P.Montt del 27-08 al 30-08-2024</t>
  </si>
  <si>
    <t>Pago multa cambio de fecha pasaje</t>
  </si>
  <si>
    <t>Pasaje aéreo P.Montt-Santiago-P.Montt del 12-08 al 13-08-24, diferencia por cambio de pasaje</t>
  </si>
  <si>
    <t>Pasaje aéreo P.Montt-Santiago-P.Montt del 27-08 al 30-08-24</t>
  </si>
  <si>
    <t>Visita técnica y chequeo operativo generador FL Calbuco</t>
  </si>
  <si>
    <t>Pasaje aéreo P.Montt-Santiago-P.Montt del 28-08 al 29-08-2024</t>
  </si>
  <si>
    <t>Pasaje aéreo Osorno-Santiago-Osorno del 28-08 al 30-08-2024</t>
  </si>
  <si>
    <t>Compra materiales de aseo</t>
  </si>
  <si>
    <t>Suministro e instalación forro corona prepintado exterior FL Osorno</t>
  </si>
  <si>
    <t>Soc.Servicios Generales Bastidas SPA</t>
  </si>
  <si>
    <t>Pasaje aéreo P.Montt-Concepción 26-08-2024</t>
  </si>
  <si>
    <t>Pasaje aéreo P.Montt-Santiago-P.Montt del 27-08 al 29-08-24</t>
  </si>
  <si>
    <t>Pasaje aéreo P.Montt-Santiago-P.Montt del 26-08 al 28-08-24</t>
  </si>
  <si>
    <t>3 evaluaciones psicolaborales administrativo apoyo F.Regional</t>
  </si>
  <si>
    <t>3 evaluaciones psicolaborales técnico informática F.Regional</t>
  </si>
  <si>
    <t>2 talleres atención usuarios</t>
  </si>
  <si>
    <t>Pasaje marítimo Hualaihué-Caleta Gonzalo-Hualaihué 03-09 al 05-09-24</t>
  </si>
  <si>
    <t>4 evaluaciones psicolaborales abogado asistente FL R.Negro, FL P.Montt</t>
  </si>
  <si>
    <t>Pasaje aéreo P.Montt-Santiago-P.Montt del  08-09 al 10-09-24</t>
  </si>
  <si>
    <t>Publicación concurso público 25-08-24 en diario El Llanquihue de P.Montt . Cargo Administrativo Osorno</t>
  </si>
  <si>
    <t>Taller de traumatización vicaria</t>
  </si>
  <si>
    <t>Pago multa cambio horario pasaje</t>
  </si>
  <si>
    <t>Compra 6 estufas a gas</t>
  </si>
  <si>
    <t>Ferreterías Weitzler S.A.</t>
  </si>
  <si>
    <t>92.874.000-5</t>
  </si>
  <si>
    <t>100 servicios coffe break</t>
  </si>
  <si>
    <t>20 servicios coffe break</t>
  </si>
  <si>
    <t>11.141.422-k</t>
  </si>
  <si>
    <t>2 talleres contención por duelo</t>
  </si>
  <si>
    <t>Cambio caño ducto calefacción F,Regional y FL P.Montt</t>
  </si>
  <si>
    <t>Suscripción anual digital diarios El Llanquihue, Austral de Oosrno y La Estrella de Chiloé</t>
  </si>
  <si>
    <t>Servicios de coffee break para Jornada de Administradores en Coyhaique, 06 y 07 de agosto 2024.</t>
  </si>
  <si>
    <t>Klapp Food - Training SpA</t>
  </si>
  <si>
    <t>76.876.336-4</t>
  </si>
  <si>
    <t>Pasajes Aéreos Nacionales Balmaceda - Santiago (ida y vuelta, para Abogado Asesor Fiscalía Regional de Aysén. Invitación Taller de difusión Guía de Diligencias Investigativas, 29 de agosto</t>
  </si>
  <si>
    <t>Servicio de coffee break para Reunión de coordinación, análisis de estadísticas y procesos de trabajo Fiscalía Regional de Aysén y equipo de la FL Aysén, (participantes 10 funcionarios) día viernes 09-08-24.</t>
  </si>
  <si>
    <t xml:space="preserve">Detroit Chile S.A. </t>
  </si>
  <si>
    <t>Peritaje privado psicológico de daños adulto, para víctima causa Fiscalía Local de Aysén. Resolución FN/MP N° 1001/2021 del 07-10-2021 Registro Nacional de Peritos Psicólogos Externos del MP.</t>
  </si>
  <si>
    <t>Artículos de aseo para Fiscalía Regional, Fiscalías Locales y Oficinas de Atención de la Región de Aysén. O/C N° 697209-1-CM24 del 02-08-2024 Mercado Público.</t>
  </si>
  <si>
    <t>Adquisición de 1800 litros.de petróleo para caldera, calefacción de la Oficina de Atención de Puerto Cisnes</t>
  </si>
  <si>
    <t>Artículos de escritorio para Fiscalía Regional, Fiscalías Locales y Oficinas de Atención de la Región de Aysén. O/C N° 697209-2-CM24 del 02-08-2024 Mercado Público.</t>
  </si>
  <si>
    <t>Taller de escalada inserto en Programa de Calidad de Vida Laboral de Fiscalía Regional de Aysén.</t>
  </si>
  <si>
    <t>Kosten SPA</t>
  </si>
  <si>
    <t>77.097.458-5</t>
  </si>
  <si>
    <t>Pasajes Aéreos Nacionales, Balmaceda-Puerto Montt-Balmaceda para Director Ejecutivo y jefe UGI Fiscalía Regional Aysén Invitación Jornada Macrozona Sur. .</t>
  </si>
  <si>
    <t>Pasajes Aéreos Nacionales, diferencia por cambio de vuelo pasajes Santiago -Balmaceda para Sr. Fiscal Adjunto Jefe Fiscalía Local Coyhaique. Taller de difusión Guía de Diligencias Investigativas.</t>
  </si>
  <si>
    <t>Peritaje privado psicológico de daños, para víctima causa  Fiscalía Local de Aysén. Resolución FN/MP N° 1001/2021 del 07-10-2021 Registro Nacional de Peritos Psicólogos Externos del MP.</t>
  </si>
  <si>
    <t>Pasajes Aéreos Nacionales Balmaceda-Santiago- Balmaceda, para Fiscal Regional de Aysén. Declaración IA en Santiago.</t>
  </si>
  <si>
    <t>Servicio coffee break para Jornada día 29-08-2024, Programa de Capacitación Autónoma Fiscalía Regional de Aysén.</t>
  </si>
  <si>
    <t>Evaluación Psicolaboral para cargo Abogado a Honorarios de causas relevantes - Fiscalía Regional de Aysén.</t>
  </si>
  <si>
    <t>17-FN N°1493</t>
  </si>
  <si>
    <t>Pasaje aéreo Punta Arenas/Santiago/Punta Arenas del 08/08/2024 al 13/08/2024 por comisión de servicio</t>
  </si>
  <si>
    <t>Soc.de Turismo e Inv. Inmob.Ltda.</t>
  </si>
  <si>
    <t>Pasaje aéreo Punta Arenas/Santiago/Punta Arenas del 08 y 09/08/24 por comisión de servicio</t>
  </si>
  <si>
    <t>12-FR N° 77</t>
  </si>
  <si>
    <t>Asesoría psicológica para 4 funcionarios de Fiscalía Local de Puerto Natales .16 sesiones periodo agosto septiembre</t>
  </si>
  <si>
    <t>Telón atril portátil para Fiscalía Regional.</t>
  </si>
  <si>
    <t>Reparación eléctrica y cambio de enchufes en oficina de RR.HH 3er piso de la Fiscalia Regional de Magallanes. Incluye Mano de obra y materiales.</t>
  </si>
  <si>
    <t>Pasaje aéreo Punta Arenas/Puerto Montt/ Punta Arenas del 20 al 23/08/24 por comisión de servicio</t>
  </si>
  <si>
    <t>Pasaje aéreo Punta Arenas/Santiago/Punta arenas del 28 agosto al 1 de septiembre por comision de servicio  Taller de difusión Guía de Diligencias Investigativas</t>
  </si>
  <si>
    <t>Pasaje Aéreo Punta Arenas/Puerto Williams/Punta Arenas 26 al 29 de agosto por comision de servicio.</t>
  </si>
  <si>
    <t>Asesoría psicológica para 6 funcionarios de la FR. 24 sesiones periodo Agosto Octubre</t>
  </si>
  <si>
    <t>17-FN N° 2061</t>
  </si>
  <si>
    <t xml:space="preserve">Instalación de 8 puntos dobles de red para estaciones de trabajo, 1 punto simple para reloj control y 5 para cámaras de seguridad en dependencias de la FL de Cabo de Hornos ubicada en calle Yelcho 214. Los trabajos incluyen materiales y mano de obra.
</t>
  </si>
  <si>
    <t>Rootpc SPA</t>
  </si>
  <si>
    <t>76.659.573-1</t>
  </si>
  <si>
    <t xml:space="preserve">Serv. Coffee break para 40 personas por reunión informativa FR con autoridades en CADI-UMAG 22/08/24 </t>
  </si>
  <si>
    <t>Jaime Uribe H.</t>
  </si>
  <si>
    <t>12.364.273-2</t>
  </si>
  <si>
    <t>Pasaje aéreo Punta Arenas/Santiago/Punta Arenas por comision de servicio</t>
  </si>
  <si>
    <t>Pasaje aéreo Punta Arenas/Santiago/Punta Arenas. Salida: 27/08/2024. Retorno: 01/09/2024.Comisión de servicio</t>
  </si>
  <si>
    <t>Pasaje aéreo  Punta Arenas/Santiago/Punta Arenas. Salida: 02/09/2024 Retorno: 05/09/2024.comisión de servicio</t>
  </si>
  <si>
    <t>Pasaje aéreo Pta.Arenas/Santiago  28 de agosto por comision de servicio.</t>
  </si>
  <si>
    <t>Publicación aviso día domingo 25 de Agosto 2024 Licitación Pública para Reposición Revestimiento de Cubierta de Fiscalía Local de Punta Arenas, Región de Magallanes y de la Antártica Chilena</t>
  </si>
  <si>
    <t>Inversiones Patagonica S.A.</t>
  </si>
  <si>
    <t>Suscripción Anual Diario La Tercera Plan Digital LT para Fiscal Regional</t>
  </si>
  <si>
    <t>Com. GC S.A.</t>
  </si>
  <si>
    <t>Pasaje aéreo  Santiago/Pta.Arenas 04 de septiembre por comision de servicio.</t>
  </si>
  <si>
    <t>Pasaje aéreo Pta.Arenas/Santiago/Pta.Arenas 02 y 03 de septiembre por comisión de servicio</t>
  </si>
  <si>
    <t>3 TIMBRES UCEAD</t>
  </si>
  <si>
    <t>GARETTO LUCERO Y COMPAÑIA</t>
  </si>
  <si>
    <t>83163900-8</t>
  </si>
  <si>
    <t>ROPA DE TRABAJO</t>
  </si>
  <si>
    <t>COMERCIAL TEXTIL PHOENIX</t>
  </si>
  <si>
    <t>76481288-3</t>
  </si>
  <si>
    <t>Informe Pericial Psicologico Privada Causa Ruc 2300002xxx-1</t>
  </si>
  <si>
    <t>Informe Pericial Psicologico Privada Causa Ruc 2200793xxx-4</t>
  </si>
  <si>
    <t>Informe Pericial, PERICIA PSICOLÓGICA, RUC 2400526xxx-3</t>
  </si>
  <si>
    <t>PAÑUELOS DESECHABLES FACIAL DOBLE HOJA</t>
  </si>
  <si>
    <t>DELTA GENERACION SPA</t>
  </si>
  <si>
    <t>76539061-3</t>
  </si>
  <si>
    <t>Regularizacion Interprete Chino_ Español RUC 2410008xxx-4</t>
  </si>
  <si>
    <t>CHUNHUA XUE</t>
  </si>
  <si>
    <t>14435841-4</t>
  </si>
  <si>
    <t>Regularizacion Interprete Chino_ Español RUC 2400913xxx-9</t>
  </si>
  <si>
    <t>MANTENCIÓN PREVENTIVA INTEGRAL COTRINA ACCESO FL CHACABUCO.</t>
  </si>
  <si>
    <t>CARLOS ALBERTO ROJAS LOPEZ</t>
  </si>
  <si>
    <t>12855782-2</t>
  </si>
  <si>
    <t>PAUSAS ACTIVAS 45 HORAS, SOLICITUD 19-08-24 (PROGRAMA CALIDA</t>
  </si>
  <si>
    <t>TRANSCRIPCION DE 03 VIDEOS CREOLE A ESPAÑOL RUC 2200688xxx-K</t>
  </si>
  <si>
    <t>SERV. DE TRAD. E INT. LIL</t>
  </si>
  <si>
    <t>INFORME PERICIA PSICOLÓGICA, RUC 2400137xxx-7</t>
  </si>
  <si>
    <t>EVALUACIONES PSICOLABORALES, SOLICITUD 21-08-24.-</t>
  </si>
  <si>
    <t>SOC DE PROF OSSANDON CONS</t>
  </si>
  <si>
    <t>YOGA, SOLICITUD 22-08-24.-</t>
  </si>
  <si>
    <t>JACQUELINE ISABEL APABLAZ</t>
  </si>
  <si>
    <t>Informe Pericial Psicologico Privada Causa Ruc 1901188xxx-8</t>
  </si>
  <si>
    <t>Informe Pericial Psicologico Privada Causa Ruc 2300842xxx-3</t>
  </si>
  <si>
    <t>AGUA MINERAL SIN GAS , FORMATO BOTELLA 500 CC / PARA SALA DE</t>
  </si>
  <si>
    <t>INVERSIONES SACI SPA</t>
  </si>
  <si>
    <t>77374936-1</t>
  </si>
  <si>
    <t>Informe Pericial Psicológico Causa Ruc 1800699xxx-1</t>
  </si>
  <si>
    <t>Renueva por 12 meses contrato de servicio radiotaxi para víctimas y testigos de la Fiscalía Local de Chacabuco</t>
  </si>
  <si>
    <t>Compra de insumos de coffee para atención en capacitaciones.</t>
  </si>
  <si>
    <t>Resolución FR N° 21</t>
  </si>
  <si>
    <t>Relatoría para capacitación “Persecución penal de delitos de corrupción; tipología y jurisprudencia”</t>
  </si>
  <si>
    <t>JUAN PABLO MANALICH RAFFO</t>
  </si>
  <si>
    <t>13551347-4</t>
  </si>
  <si>
    <t>Compra de pastelitos surtidos para actividad de capacitación "Cuidado de equipos"</t>
  </si>
  <si>
    <t xml:space="preserve">	GIORDANO E HIJOS LIMITADA</t>
  </si>
  <si>
    <t>80407100-8</t>
  </si>
  <si>
    <t>Adquisición de dos tarjetas para ingresar al Estacionamiento del Centro de Justicia.</t>
  </si>
  <si>
    <t>Resolución FN N° 1001</t>
  </si>
  <si>
    <t>Pericia psicológica causa Fiscalía de Genero.</t>
  </si>
  <si>
    <t>Arriendo de una máquina purificadora de agua, para Unidad de Corte.</t>
  </si>
  <si>
    <t>Traducción del inglés al español de documentos correspondientes a respuesta requerimiento internacional con USA</t>
  </si>
  <si>
    <t>ISABELA DE TOLEDO FRANCA PUPO EIRL</t>
  </si>
  <si>
    <t>Servicio de 12 sesiones de una hora cada una de Asesoría Psicológica individual</t>
  </si>
  <si>
    <t>SELVA CAREAGA NUNEZ</t>
  </si>
  <si>
    <t xml:space="preserve">Servicio de 12 sesiones de una hora cada una de Asesoría Psicológica individual. </t>
  </si>
  <si>
    <t>Adquisición de dos tarjetas del estacionamiento del Centro de Justicia.</t>
  </si>
  <si>
    <t xml:space="preserve">Servicio de 8 sesiones de una hora cada una de Asesoría Psicológica individual. </t>
  </si>
  <si>
    <t xml:space="preserve">	NETWORK CONSULTING LIMITADA</t>
  </si>
  <si>
    <t>Compra de materiales de oficina para Fiscalía Local de Las Condes</t>
  </si>
  <si>
    <t>Resolución DER N° 22</t>
  </si>
  <si>
    <t>Pericia médica en urología para causa Fiscalía Local de La Florida.</t>
  </si>
  <si>
    <t>SOCIEDAD EKA MEDICA LTDA</t>
  </si>
  <si>
    <t>77966675-1</t>
  </si>
  <si>
    <t>Resolución DER N° 23</t>
  </si>
  <si>
    <t>Resolución DER N° 21</t>
  </si>
  <si>
    <t>Pericia psicológica para causa Fiscalía de Género.</t>
  </si>
  <si>
    <t>NORMA MARIA MONTSERRAT MOLINA MARTINEZ</t>
  </si>
  <si>
    <t>13633044-6</t>
  </si>
  <si>
    <t>Publicación de aviso de Licitación Pública.</t>
  </si>
  <si>
    <t>Servicio de coffee para 120 personas, para atención de asistentes a capacitación presencial “Delitos de corrupción“.</t>
  </si>
  <si>
    <t>Compra de materiales de oficina para Fiscalía Alta Complejidad y Crimen Organizado, stock hasta diciembre 2024.</t>
  </si>
  <si>
    <t>Evaluación Diagnóstica y Asesoría Psicológica para Entrevistadores.</t>
  </si>
  <si>
    <t>PROTEGE INFANCIA LIMITADA</t>
  </si>
  <si>
    <t>77991278-7</t>
  </si>
  <si>
    <t>Compra de materiales de oficina para Fiscalía Local de Ñuñoa</t>
  </si>
  <si>
    <t>Resolución DER N° 24</t>
  </si>
  <si>
    <t>Servicio de Habilitación de Puestos de Trabajo en Fiscalía Local de La Florida.</t>
  </si>
  <si>
    <t>CONSTRUCTORA VICTOR ULLOA JARA EIRL</t>
  </si>
  <si>
    <t>Compra de materiales de oficina para Fiscalía Local de Género</t>
  </si>
  <si>
    <t>Resolución FN 
N°1947</t>
  </si>
  <si>
    <t>Renovación contrato de mantención de equipos electrógenos de los 3 edificios de Fiscalía Oriente</t>
  </si>
  <si>
    <t>GE ELECTROMECÁNICA SPA</t>
  </si>
  <si>
    <t>76241542-9</t>
  </si>
  <si>
    <t>Resolución FN 
N°1946</t>
  </si>
  <si>
    <t>Renovación por 1 año de contrato de mantención de equipos electrógenos de los 3 edificios de Fiscalía Oriente. Gasto estimado anual este servicio es de $3.600.000</t>
  </si>
  <si>
    <t>TRANSPORTES CG SPA.,</t>
  </si>
  <si>
    <t>76911746-6</t>
  </si>
  <si>
    <t>FN N°1154/2020</t>
  </si>
  <si>
    <t>Renovación por 1 año de contrato de mantención de ascensores edificio de Las Condes y Ñuñoa.</t>
  </si>
  <si>
    <t>FABRIMETAL</t>
  </si>
  <si>
    <t>76911746-7</t>
  </si>
  <si>
    <t xml:space="preserve">Reparación de urgencia de fluxómetro en inodoro en baño de atención de público en Fiscalía Local de Puente Alto. </t>
  </si>
  <si>
    <t xml:space="preserve">IVAN ESPINOZA SERVICIOS INTEGRALES DE GASFITERIA E.I.R.L. </t>
  </si>
  <si>
    <t>77058493-0</t>
  </si>
  <si>
    <t>Servicio de recarga de diésel de grupo electrógeno de edificio Gran Avenida 5234, San Miguel.</t>
  </si>
  <si>
    <t>Servicio de reparación y reinstalación de equipo A.A., en dependencias del 5° piso, Unidad de Preclasificado, Gran Avenida 3814, San Miguel.</t>
  </si>
  <si>
    <t>Servicio de urgencia, remoción y destape por descarga vertical obstruida y reinstalación de un baño en Fiscalía Local de Puente Alto.</t>
  </si>
  <si>
    <t xml:space="preserve">IVAN ESPINOZA SERVICIOS INTEGRALES DE GASFITERIA E.I.R.L </t>
  </si>
  <si>
    <t>Reparación e instalaciones varias: Cambio de tapa WC, soportes para puertas, instalación de chapas con llaves, kit interior de WC y cambio de flexibles, Gran Avenida 3814, San Miguel.</t>
  </si>
  <si>
    <t>CONSTRUCCIONES DAL SPA.</t>
  </si>
  <si>
    <t>Servicio de destrucción de especies, solicitado por la Unidad de Custodia de la Fiscalía Local de Puente Alto.</t>
  </si>
  <si>
    <t>Servicio de instalación de puerta marco de aluminio, más reparación y encuadre de puerta exterior con vidrio quebrado en acceso a patio de luz, Gran Avenida 3814, San Miguel.</t>
  </si>
  <si>
    <t xml:space="preserve">Reparación sisitema eléctrico de oficina 221, correspondiente a dos enchufes triples normales con canalización DLP a la vista, para la Fiscalía Local de Puente Alto. </t>
  </si>
  <si>
    <t xml:space="preserve">Evaluación psicolaboral:  Analista Patrimonial Profesional ECOH en calidad de Honorarios. </t>
  </si>
  <si>
    <t xml:space="preserve">Dos evaluaciones psicolaborales: Técnico Informático grado IX para Fiscalía Local de Puente Alto. </t>
  </si>
  <si>
    <t>Servicio de recorte, demolición y retiro de escombros de peldaño de acceso sur e  instalación de escalera de perfil tubular, para acceder a techumbre en Fiscalía Local de Puente Alto.</t>
  </si>
  <si>
    <t xml:space="preserve">MADING SPA. </t>
  </si>
  <si>
    <t>Servicio de emergencia día 17/08/2024, por corte de energía eléctrica en sector del 2° piso en Gran Av. José Miguel Carrera 3814, San Miguel.</t>
  </si>
  <si>
    <t>Compra Ágil en ChileCompra: 15 pares de zapatos de seguridad para funcionarios de Unidades de Custodia y a cargo de bodegas.</t>
  </si>
  <si>
    <t>Tres evaluaciones psicolaborales: Cargo de  Profesional de Estudios grado X para la Fiscalía Regional Sur.</t>
  </si>
  <si>
    <t xml:space="preserve">Reprogramación de tarjeta de proximidad a accesos y estacionamientos para dos funcionarios y una fiscal  FRMS. </t>
  </si>
  <si>
    <t xml:space="preserve">SOC.CONCESIONARIA CENTRO DE JUSTICIA STGO. </t>
  </si>
  <si>
    <t xml:space="preserve">Provisión de tarjetas de proximidad  para dos funcionarias y un fiscal FRMS. </t>
  </si>
  <si>
    <t xml:space="preserve">Programa de Formación 2024: "Taller de Trabajo en Equipo de UGI" de dos sesiones de 7 horas cada una, a realizarse en octubre 2024. </t>
  </si>
  <si>
    <t xml:space="preserve">QUINTA ERA CONSULTORIA LTDA. </t>
  </si>
  <si>
    <t>Compra Ágil en ChileCompras: Insumos para atención de autoridades del Fiscal Regional y capacitación de Policías a cargo de la Fiscalía de Flagrancia.</t>
  </si>
  <si>
    <t xml:space="preserve">COMERCIALIZADORA RENEW SPA. </t>
  </si>
  <si>
    <t>77293249-9</t>
  </si>
  <si>
    <t xml:space="preserve">Compra Ágil en ChileCompras:  zapatos de seguridad para personal que asiste a los sitio del suceso del equipo ECOH. </t>
  </si>
  <si>
    <t>Res. FN/MP N°1002</t>
  </si>
  <si>
    <t>Servicio de ratificación de peritaje social licitado en causa RUC 2100634xxx-8.</t>
  </si>
  <si>
    <t>KATHERINE FERIDE IBARRA</t>
  </si>
  <si>
    <t xml:space="preserve">Servicio de ratificación de peritaje psicológico licitado en causa RUC 2001003xxx-3. </t>
  </si>
  <si>
    <t xml:space="preserve">Servicio de ratificación de peritajes psicológicos en causa RUC 2200462xxx-K. </t>
  </si>
  <si>
    <t>PAULA CAROLINA ESQUI</t>
  </si>
  <si>
    <t xml:space="preserve">Servicio de ratificación de peritaje psicológico privado en causa RUC 2101072xxx-7. </t>
  </si>
  <si>
    <t>Servicio de destrucción de especies, solicitado por la Unidad de Custodia de la FL Puente Alto.</t>
  </si>
  <si>
    <t>Tres evaluaciones psicolaborales: Cargo de Recepcionista grado XVIII para Fiscalía de Alta Complejidad y Crimen Organizado.</t>
  </si>
  <si>
    <t xml:space="preserve">Evaluación psicolaboral:  Profesional Abogado a Honorarios. </t>
  </si>
  <si>
    <t>Dos talleres de 7 hrs. cronológicas por programa de Formación año 2024, "Taller de Autocuidado y Contención de Usuarios para el equipo de EIVG de la FRM Sur".</t>
  </si>
  <si>
    <t xml:space="preserve">DESARROLLO INTEGRAL DE CAPACITACIÓN SPA. </t>
  </si>
  <si>
    <t xml:space="preserve">Servicio de mantenimiento de CCTV, en las tres dependencias de FRMS por el periodo de un año. </t>
  </si>
  <si>
    <t xml:space="preserve">Servicio de coffee break, para el miércoles 4 de septiembre de 2024, en actividad de difusión del Convenio de Seguridad en Dependencias del Poder Judicial. </t>
  </si>
  <si>
    <t xml:space="preserve">Servicio de Instalación de films empavonados con logo institucional y retiro de films deteriorado existente en hall acceso atención público, Gran Avenida 3814, San Miguel. </t>
  </si>
  <si>
    <t>SOCIEDAD COMERCIALIZADORA UNIFILM CHILE LTDA.</t>
  </si>
  <si>
    <t>Adquisición de seis chalecos antibalas para personal equipo ECOH, nivel de protección III-A, NIJ0101.04 y DS 867, Certificado por IDIC.</t>
  </si>
  <si>
    <t xml:space="preserve">COMERCIAL Y ASESORIAS ARMOR VEST SPA. </t>
  </si>
  <si>
    <t xml:space="preserve">Servicio de reparación, desmontaje e instalación de equipos de Aire Acondicionado, en 6° piso, Unidad VIF y oficina de reuniones FRMS. </t>
  </si>
  <si>
    <t>Servicios de reparación e instalaciones varias, para puerta corredera en Unidad de Custodia, Gran Avenida 3814 San Miguel.</t>
  </si>
  <si>
    <t xml:space="preserve">Provisión e instalación de dos brazos hidráulicos 25-45 kg. para puerta interior de oficina con acceso a patio de luz, en piso 1 de Gran Avenida 3814, San Miguel. Complementa OC 15240237. </t>
  </si>
  <si>
    <t xml:space="preserve">Servicio de reparación equipo de aire acondicionado, unidad exterior motor ventilador 1er. piso Fiscalía Local de Puente Alto. </t>
  </si>
  <si>
    <t>SISTEMAS DE ENERGIA</t>
  </si>
  <si>
    <t xml:space="preserve">Servicio de reparación portón esquina de hojalata, soldar esquina de pilar en muro medianero oriente y reparación de tope de apertura izquierda en Gran Avenida 3814, San Miguel. </t>
  </si>
  <si>
    <t>RS FN N°1894</t>
  </si>
  <si>
    <t>Adjudica Licitación Pública Ss Aseo y Mant. Jardines FRMOCC x RS FN/MP N° 1894 del 30-07-2024</t>
  </si>
  <si>
    <t>AB SAMI SERVICIOS INTEGRADOS LTDA.</t>
  </si>
  <si>
    <t>78289660-1</t>
  </si>
  <si>
    <t>servicio publicación concurso público en diario El Mercurio en generales de profesional GVII FN; Administrativo GXVII FRCN en circulación de domingo 04/08/2024. Solicita Karina Letelier RRHH Occidente.</t>
  </si>
  <si>
    <t>Reparación solo puerta y bisagras de metal en puerta PVC acceso desde estacionamientos de la fiscalía de Pudahuel. Contratación conforme a la excepción letra "q" del título I del reglamento de compra de bienes y contratación de servicios del ministerio Público.</t>
  </si>
  <si>
    <t>Provisión e instalación de equipo biométrico F22 ZKT eco, además del cambio de posición de 02 equipos biométricos en pisos 17 y 18 de edificio Catedral 1401 FL. de Maipú. Contratación conforme a excepción contemplada en título I, letra "q" del reglamento de compra de bienes y contratación de servicios del Ministerio Público.</t>
  </si>
  <si>
    <t>Servicio de intérprete y traducción Creole - Español en causa RUC solicitada por la FL. de Talagante fiscal Tania Sironvalle.</t>
  </si>
  <si>
    <t>Servicio flete para traslado de especies a destrucción desde San José N°848,San Bernardo a relleno sanitario de KDM en Til- Til solicita la FL. de San Bernardo. Contratación refiere una L. P. Menor de conformidad al art. 22 del reglamento de compras y contratación de servicios del MP.</t>
  </si>
  <si>
    <t>servicio de destrucción de especies en relleno sanitario de KDM en Til- Til por la Fiscalía de San Bernardo dependiente de la FRM Occidente. Solicita Erwin Turra.</t>
  </si>
  <si>
    <t>PROVISIÓN E INSTALACIÓN de cortinas rolex black out para oficina fiscal regional FRM Occidente. Refiere una L. P. Menor de acuerdo a art. 22 del reglamento de compra de bienes y contratación de servicios del Ministerio Público.</t>
  </si>
  <si>
    <t>IZURIETA Y COMPANIA LIMITADA</t>
  </si>
  <si>
    <t>77279060-0</t>
  </si>
  <si>
    <t>Adquisición de insumos gabinete FR para visitas NO Institucionales. Contratación refiere una L.P.Menor tramo 1 del reglamento de compra de bienes y contratación de servicios del MP.</t>
  </si>
  <si>
    <t>Servicio de Urgencia Asistencia Tecnica de inspección electromecánica Grupo Electrógeno en virtud de lo dispuesto en el Título I, Artículo 1°, Letra V, del Reglamento de Compra de Bienes Muebles y de Contratación de Servicios del Ministerio Público, a para Fiscalía Local de Pudahuel.</t>
  </si>
  <si>
    <t>DCVOLT INGENIERIA ELECTRICA</t>
  </si>
  <si>
    <t>77691597-1</t>
  </si>
  <si>
    <t>Provisión e instalación de huinchas dusted en ventanal de oficina de Fiscal Regional Occidente. Contratación refiere una L. P. Menor de conformidad al art. 22 del reglamento de compra de bienes y contratación de servicios del Ministerio Público.</t>
  </si>
  <si>
    <t>Autoriza CD la RS FN 1937 del 01 de agosto de 2024</t>
  </si>
  <si>
    <t>Autoriza CD la RS FN 1938 del 01-08-2024</t>
  </si>
  <si>
    <t>SISTEMAS DE ENERGIA SA</t>
  </si>
  <si>
    <t>Certificación Ascensores y Montacarga para la Fiscalía Local de Pudahuel x un monto de UF 14 más IVA. (UF día 13.08.2024 por un monto de $37.601,86) según Resolución FR N°265 de fecha 13.08.2024.</t>
  </si>
  <si>
    <t>Autoriza contratación RS FN 1011/2024 del 24-04-2024</t>
  </si>
  <si>
    <t>Servicio trabajos menores en edificio( Instalación de 64 dispensadores y el desarme y armado de repisas) en Catedral 1401 FL. de Maipú. Contratación refiere una L. P. menor de conformidad al Art. 22 del reglamento de compra de bienes y contratación de servicios del Ministerio Público.</t>
  </si>
  <si>
    <t>Trabajos menores en edificio . Servicio desarme- armado- confección- modificación de muebles para puestos de trabajo en oficina fiscales centro de justicia de Santiago. L. P. Menor conforme a art.22 del reglamento de compras y contrataciones del Ministerio Público.</t>
  </si>
  <si>
    <t>Servicio de trabajos menores en edificio (desarme- desmonte- traslado y armado de mobiliario- repisas - tv- termos eléctricos- estufas de patio y mudadores desde edificio Bandera 655). Refiere L.P.Menor conforme a art.22 del reglamento de compra de bienes y contratación de servicios del Ministerio Público de Chile.</t>
  </si>
  <si>
    <t>servicio publicación en diario El Mercurio de concursos públicos en circulación del domingo 18/08/2024 (Auxiliar GXIX FRM CN- Técnico GXII; Auxiliar GXVIII FRM Oriente- Administrativo GXI; recepcionista GXIX FRM Sur). Solicita RRHH Carlos Inzulza.</t>
  </si>
  <si>
    <t>Trabajos menores en edificio (desconexión eléctrica de mesón atención público- puestos de trabajo pisos superiores del 2° al 9 piso y desconexión y desmontaje de nvr y monitores cctv en edificio Bandera N°655) además de suministro y reemplazo de cable hdmi (5 mts) y suministro e instalación de bandeja DLP para cable hdmi y tapa ciega de dispensador de turno en oficina Maipú . Contratación refiere una L. P. Menor de acuerdo a art. 222 del reglamento de compras y contratación de servicios del MP.</t>
  </si>
  <si>
    <t>Servicio de Visita técnica por corte de energía 04.08.2024 con revisión y mediciones de carga eléctrica, en virtud de lo dispuesto en el Título I, Artículo 1°, Letra V, del Reglamento de Compra de Bienes Muebles y de Contratación de Servicios del MP para Fiscalía Local de Pudahuel. RESOLUCIÓN FN_MP_1514_2024</t>
  </si>
  <si>
    <t>Visita técnica de sectores eléctricos zona custodia por fenómeno atmosférico recibió y se mojó por efecto de la lluvia, en virtud de lo dispuesto en el Título I, Artículo 1°, Letra V, del Reglamento de Compra de Bienes Muebles y de Contratación de Servicios del MP Fiscalía Local de Maipú. RESOLUCIÓN FN_MP_1514_2024</t>
  </si>
  <si>
    <t>Autoriza CD Resolución FN 2092 del 14-08-2024</t>
  </si>
  <si>
    <t>Autoriza CD x RS FN 386/2024 del 09.02.2024, contratación ITO para la habilitación de las oficinas de los Pisos 17,18, y mitad del 19 de calle Catedral 1401, comuna de Santiago</t>
  </si>
  <si>
    <t>SERVICIOS INTEGRALES DE ARQUITECTURA LTD</t>
  </si>
  <si>
    <t>76229903-8</t>
  </si>
  <si>
    <t>Reparación de urgencia en azotea por perforaciones profundas, eliminación de tarugo tornillo de piso azotea, limpieza profunda de bajas de agua azotea. En virtud de lo dispuesto en el Título I, Artículo 1°, Letra V, del Reglamento de Compra de Bienes Muebles y de Contratación de Servicios del MP, Edificio Bandera.</t>
  </si>
  <si>
    <t>Informe Pericial RUC 2210065xxx-5 Fiscal Carolina Miranda G. FL. Melipilla. Victima J.C.C. PERITO EN CONVENIO.</t>
  </si>
  <si>
    <t>Servicio de traslado de los últimos mobiliarios y extintores desde Bandera con destino a Miraflores piso 11.LPM Tramo 1</t>
  </si>
  <si>
    <t>Servicio publicación concursos públicos en generales (Administrativo GXVII FRM Oriente- Recepcionista GXIX FRM Sur) en diario El Mercurio en circulación del domingo 25/08/2024. Solicita Karina Letelier RRHH.</t>
  </si>
  <si>
    <t>Reparación y cambio de Focos y Chapa Baño del Fiscal Regional en virtud de lo dispuesto en el Título I, Artículo 1°, Letra V, del Reglamento de Compra de Bienes Muebles y de Contratación de Servicios del MP para la Fiscalía Regional.</t>
  </si>
  <si>
    <t>Instalación de enchufes y circuitos eléctricos en FR, FL de Pudahuel y San Bernardo en virtud de lo dispuesto en el Título I, Artículo 1°, Letra V, del Reglamento de Compra de Bienes Muebles y de Contratación de Servicios del Ministerio Público</t>
  </si>
  <si>
    <t>Servicio Courier valija nacional FRM Occidente, según programa adjunto. Contratación exceptuada de reglamento de conformidad a letra "i" título I del reglamento de compras del MP.</t>
  </si>
  <si>
    <t>PENTACROM SA</t>
  </si>
  <si>
    <t>96668090-3</t>
  </si>
  <si>
    <t>Servicio de aseo general en edificio Bandera N°655 para la entrega de edificio a dueño. Contratación refiere una LP Menor de conformidad al art. 22 del reglamento de compras y contratación de servicios del MP.</t>
  </si>
  <si>
    <t>Reparación de urgencia techumbre FL de Pudahuel , debido a temporal de lluvia y viento, según Resolución FN MP 1514 _2024.</t>
  </si>
  <si>
    <t>Servicio de Control de Plagas, Desinsectación, de 2 Servicios Bimensual para Fiscalía Regional y Fiscalía Locales LPM tramo 3</t>
  </si>
  <si>
    <t>Servicio de Coffe para capacitación para 20 personas del programa centralizado regional de capacitación. Contratación refiere una LP Menor de acuerdo a art. 22 del reglamento de compras y contratación de servicios del MP. Solicita RRHH.</t>
  </si>
  <si>
    <t>CHEESEENJOY SPA</t>
  </si>
  <si>
    <t>77280572-1</t>
  </si>
  <si>
    <t>Arriendo estac. CJS Agosto</t>
  </si>
  <si>
    <t>Arriendo estac. San Bdo Agosto</t>
  </si>
  <si>
    <t>Recibo</t>
  </si>
  <si>
    <t>Arriendo Edif. Melipilla Serrano 879 Agosto</t>
  </si>
  <si>
    <t>Arriendo Edif. Melipilla 883 Agosto</t>
  </si>
  <si>
    <t>Arriendo Ofic. Miraflores piso 12 y of. 804 Agosto</t>
  </si>
  <si>
    <t>Arriendo Ofic. Catedral 1401  Agosto</t>
  </si>
  <si>
    <t>Arriendo estac. Catedral 1401  Agosto</t>
  </si>
  <si>
    <t>Arriendo Ofic. Gonzalo Pérez Llona 60 Agosto</t>
  </si>
  <si>
    <r>
      <t>Publicación aviso Licitación Pública “Servicios de Mantenimiento de Sistema Eléctrico del Edificio Institucional de la Fiscalía Nacional y Oficinas Auxiliares ". Fecha de publicación: Domingo 04 de agosto de 2024 en el diario El Mercurio de circulación nacional, ubicación Generales</t>
    </r>
    <r>
      <rPr>
        <sz val="8"/>
        <color indexed="8"/>
        <rFont val="Trebuchet MS"/>
        <family val="2"/>
      </rPr>
      <t xml:space="preserve"> MOD 2x2 B&amp;N.</t>
    </r>
  </si>
  <si>
    <t>FN/MP N° 1869</t>
  </si>
  <si>
    <t>Contratación de 1 Suscripción de licenciamiento ADOBE SIGN ENTERPRISE, para 20.0010 transacciones anuales, por el plazo de 12 meses.</t>
  </si>
  <si>
    <t>Servicios Computacionales Ofir Latam Limitada</t>
  </si>
  <si>
    <t>76251044-8</t>
  </si>
  <si>
    <t>Contratación de 1 Servicio de reparación (cambio de pieza) de un equipo storage, propiedad del ministerio público, que se encuentra dentro del Data Center administrado por la empresa sonda.</t>
  </si>
  <si>
    <t>Reparación  de 2 duchas de 1.75 x 1.03 mts piso, del subterráneo -1 de la Fiscalía Nacional Debido a las filtraciones producidas en dos duchas de camarines, se solicita el levantamiento de los receptáculos actuales (2 Unidades) junto a las cerámicas perimetrales e instalación de Cerámica blanca con esquineros 17 mts2 foto adjunta considerar instalación placa internit piso 7 horario inhábi.</t>
  </si>
  <si>
    <t>Ecometal S.A.</t>
  </si>
  <si>
    <t>99568560-4</t>
  </si>
  <si>
    <t xml:space="preserve">Publicación Aviso 2° Concurso FA 2024 en Diario Oficial, el 18 de julio de 2024. </t>
  </si>
  <si>
    <t>Contratación de 1 Diplomado en Litigación en Derecho Administrativo Sancionador, inicio el 06 de agosto y termino el 05 de diciembre, para 01 participante.</t>
  </si>
  <si>
    <t>Pasaje aéreo nacional para Sr. Eduardo Gallegos, Rut: 11.242.138-6, Santiago/Concepción/Santiago, del 19 al 23 de agosto de 2024. Programa Auditoria.</t>
  </si>
  <si>
    <t>Pasaje aéreo nacional para Sra. Evelyn Valencia, Rut: 10.560.250-2, Santiago/Concepción/Santiago, del 19 al 23 de agosto de 2024. Programa Auditoria.</t>
  </si>
  <si>
    <t>Pasaje aéreo nacional para Sr. Pablo Andrade, Rut: 10.228.056-3, Santiago/Concepción/Santiago, del 19 al 23 de agosto de 2024. Programa Auditoria.</t>
  </si>
  <si>
    <t>Pasaje aéreo nacional para Sr. Gabriel Araya Ibañez, Rut: 7.848.406-3, Santiago/Concepción/Santiago, del 19 al 23 de agosto de 2024. Programa Auditoria.</t>
  </si>
  <si>
    <t>Pasaje aéreo nacional para Sr. Asher Hasson Díaz, Rut: 16.376.464-4, Santiago/Concepción/Santiago, del 19 al 23 de agosto de 2024. Programa Auditoria.</t>
  </si>
  <si>
    <t>Pasaje aéreo nacional para Sra. Maria Jesus Gutierrez, Rut: 18.391.651-3, Santiago/Concepción/Santiago, del 19 al 23 de agosto de 2024. Programa Auditoria.</t>
  </si>
  <si>
    <t>Pasaje aéreo nacional para Sra. Paloma Farias Gamboa, Rut: 19.002.792-9, Santiago/Concepción/Santiago, del 19 al 23 de agosto de 2024. Programa Auditoria.</t>
  </si>
  <si>
    <t>Pasaje aéreo nacional para Sra. Carola Vargas, Rut: 6.499.218-k, Santiago/Concepción/Santiago, del 19 al 23 de agosto de 2024. Programa Auditoria.</t>
  </si>
  <si>
    <t>FN/MP N° 1889</t>
  </si>
  <si>
    <t>Adquisición de 1 Escáner 3D marca LEICA modelo RTC360, para equipo de reacción temprana "ECOH", del Ministerio Público.</t>
  </si>
  <si>
    <t>Leica Geosystems S.A.</t>
  </si>
  <si>
    <t>76212488-2</t>
  </si>
  <si>
    <t xml:space="preserve">Contratación de 1 Curso sobre: "Responsabilidad penal, por atentados  ambientales (Ley 21.595), para 03 participantes, como fecha de inicio el 07 de agosto y termino el 02 de septiembre de 2024, con modalidad online. </t>
  </si>
  <si>
    <t>FN/MP N° 1794</t>
  </si>
  <si>
    <t>Adquisición de 3 Servidores para el centro de cómputos de Inteligencia Artificial del Ministerio Público.</t>
  </si>
  <si>
    <t>XI Computer Chile Spa.</t>
  </si>
  <si>
    <t>77024967-8</t>
  </si>
  <si>
    <t>Pasaje aéreo nacional para Sra. Maria Elena Leiva, Rut: 10.575.564-3, Santiago/Copiapó/Santiago, del 21 al 22 de agosto del 2024. Asistencia visita a terreno como ITO de licitación de obra “ampliación FL de Copiapó” y revisión de inmueble para asesor la inspección.</t>
  </si>
  <si>
    <t>Pasaje aéreo nacional para Sr. Cristian Paredes Valenzuela, Rut: 14.303.292-2, Puerto Montt/Santiago, el 23 de agosto del 2024. Participa en Mesa de violencia rural, Asiste a reunión con Directores Ejecutivos de la Macrozona Sur, Acompaña a la Sra. Directora Ejecutiva Nacional a Jornada Macrozona Austral y Sur.</t>
  </si>
  <si>
    <t>Suministro y reemplazo de dos circuitos del tipo BIOPCSE, para indicador exterior del ascensor piso 10. Regulacion ajustes y pruebas finales.</t>
  </si>
  <si>
    <t>Contratación de 1 Servicio de Traslado de 2 sofas, desde Santiago a  Fiscalía San Vicente.</t>
  </si>
  <si>
    <t>Servicio de Transporte, Inversiones y Comercialización de Productos Franco Andres Torres Norambuena E.I.R.L.</t>
  </si>
  <si>
    <t>Suscripción anual "Digital Diario La Tercera". Usuario: Deborah Andrea Bailey Vera , Unidad de Comunicaciones. Período de suscripción 07/08/2024 al 07/08/2025.</t>
  </si>
  <si>
    <t>Pasaje aéreo nacional para Sra. María Pilar Irribarra V., Rut: 11.229.634-4, Santiago/Puerto Montt/Santiago, del 20 al 22 de agosto del 2024. Jornada Macrozona Austral y Sur.</t>
  </si>
  <si>
    <t>Pasaje aéreo nacional para Sra. Deborah Bailey Vera, Rut: 11.605.340-3, Santiago/Valdivia/Santiago, del 14 al 15 de agosto del 2024. Reunión de coordinación con la Fiscal Regional y equipo asesor.</t>
  </si>
  <si>
    <t>Pasaje aéreo nacional para Sra. Catalina Wildner Zambra, Rut: 17.083.401-1, Santiago/Valdivia/Santiago, del 14 al 15 de agosto del 2024. Reunión de coordinación con la Fiscal Regional y equipo asesor.</t>
  </si>
  <si>
    <r>
      <t>Publicación aviso Licitación Pública “Contratación Servicios de Aseo para el Edificio Institucional y oficinas auxiliares de la Fiscalía Nacional". Fecha de publicación: Domingo 11 de agosto de 2024 en el diario El Mercurio de circulación nacional, ubicación E-PAR</t>
    </r>
    <r>
      <rPr>
        <sz val="8"/>
        <color indexed="8"/>
        <rFont val="Trebuchet MS"/>
        <family val="2"/>
      </rPr>
      <t xml:space="preserve"> MOD 2x2 B&amp;N.</t>
    </r>
  </si>
  <si>
    <t>Contratación de 1 Servicio de Coffe, para 32 personas, el cual se llevará a cabo el día 08 de agosto del 2024, en jornada AM a las 10:40 horas, a realizarse en dependencias en de la Fiscalía Nacional, piso 07, con motivo “Actividad con Fiscal Nacional e invitado Carlos Peña".</t>
  </si>
  <si>
    <t>Contratación de 1 Servicio de Coffe, para 18 personas, el cual se llevará a cabo los días 02 al 05 de septiembre AM y PM; 06 de septiembre AM del 2024, a las 10:30 y 16:00 horas respectivamente, a realizarse en dependencias de la Fiscalía Nacional, sala de capacitación, con motivo “Curso Inicial de Entrevista investigativa (CIFE 22)".</t>
  </si>
  <si>
    <t>Contratación de 1 Servicio de Coffe, para 45 personas, el cual se llevará a cabo los días 03 y 04 de septiembre del 2024, en jornada AM a las 10:30 horas y jornada PM a las 16:00 horas, a realizarse en dependencias en de la Fiscalía Nacional, gran salón piso 07, con motivo “Jornada nacional de fiscales y abogadas/os preferentes en cibercriminalidad sexual".</t>
  </si>
  <si>
    <t>Pasaje aéreo nacional para Sra. Mónica Naranjo López, Rut: 13.458.502-1, Santiago/Puerto Montt/Santiago, del 21 al 23 de agosto de 2024. Jornada Macrozona Sur y Austral</t>
  </si>
  <si>
    <t>Pasaje aéreo internacional para Sr. Felipe Fritz Castro, Rut: 16.899.242-4,Santiago/Bakú – Azerbaiyán/Santiago, del 24 de septiembre al 05 de octubre de 2024. Escoltar al Fiscal Nacional quien participará en 29ª Conferencia Anual y Reunión General en Bakú, Azerbaiyán.</t>
  </si>
  <si>
    <t>Pasaje aéreo internacional para  Sr. Juan Pablo Glasinovic Vernon, Rut: 9.616.765-2, Santiago/Bakú – Azerbaiyán/Santiago, del 25 de septiembre al 03 de octubre de 2024. Participar en 29ª Conferencia Anual y Reunión General en Bakú, Azerbaiyán.</t>
  </si>
  <si>
    <t xml:space="preserve">Adquisición de 1 Texto “El Negocio del Crimen”, del Autor Ignacio Marcelo Bergman. </t>
  </si>
  <si>
    <t>Sociedad Ramirez- Escudero y Bahrs Limitada</t>
  </si>
  <si>
    <t>76074746-7</t>
  </si>
  <si>
    <t>Contratación de 1 Taller presencial sobre: "Delito de aborto", a realizarse en dependencias de la Fiscalía Nacional, el día 13 de agosto de 2024, entre las 09:00 y las 13:00 horas.</t>
  </si>
  <si>
    <t>Javier Felipe Contesse Singh</t>
  </si>
  <si>
    <t>15638983-8</t>
  </si>
  <si>
    <t>Pasaje aéreo nacional para Sra. Mónica Naranjo López, Rut: 13.458.502-1, Santiago/Puerto Montt, el 21 de agosto de 2024. Jornada Macrozona Sur y Austral. Cambio de pasaje.</t>
  </si>
  <si>
    <t>Contratación de 1 Servicio de Coffe, para 30 personas, el cual se llevará a cabo el día 27 de agosto del 2024, en jornada AM a las 11:15 horas, a realizarse en dependencias en de la Fiscalía Nacional, auditorio de piso 07, con motivo “Realización de segundo coloquio en la Fiscalía Nacional".</t>
  </si>
  <si>
    <t>Contratación de 1 Servicio de Coffe, para 30 personas, el cual se llevará a cabo el día 20 de agosto del 2024, en jornada PM a las 15:00 horas, a realizarse en dependencias en de la Fiscalía Nacional, gran salón piso 07, con motivo “Actividad de Inclusión".</t>
  </si>
  <si>
    <t>Contratación de 1 Servicio de reparación del sistema de control de iluminación auditorio. Cambio de 2 nodos.</t>
  </si>
  <si>
    <t>Contratación de 1 Servicio  de  reparación Rack CCTV ubicado en sala de control del Edificio Institucional de la Fiscalía Nacional, incluye: 2 Bandejas deslizantes con 4 ventiladores; 12 Fancooler 4u para NVR; Servicio de instalación y puesta en marcha NVR.</t>
  </si>
  <si>
    <t>Pasaje aéreo nacional para Sr. Rubén Enrique Luna Cabret, Rut: 13.570.074-6, Santiago/Punta Arenas/Santiago, del 09 al 11 de septiembre de 2024. Implementación ficha caso digital.</t>
  </si>
  <si>
    <t>Pasaje aéreo nacional para Sr. Alejandro Javier Rojas Bustos, Rut: 12.909.801-5, Santiago/Punta Arenas/Santiago, del 09 al 11 de septiembre de 2024. Implementación ficha caso digital.</t>
  </si>
  <si>
    <t>Pasaje aéreo nacional para Sr. Marcelo Ignacio Gomez Concha, Rut: 9.678.603-4, Santiago/Punta Arenas/Santiago, del 09 al 11 de septiembre de 2024. Implementación ficha caso digital.</t>
  </si>
  <si>
    <t>Pasaje aéreo nacional para Sra. Leila Soto Díaz, Rut: 17.639.766-7, Santiago/Temuco/Santiago, del 02 al 04 de septiembre de 2024. Realizar capacitación a fiscales y abogados asesores sobre la implementación de la Ley 21.527, en la Región de La Araucanía.</t>
  </si>
  <si>
    <t>Pasaje aéreo nacional para Sra. Luz María Fernández Saldías, Rut: 8.030.857-4, Santiago/Temuco/Santiago, del 02 al 04 de septiembre de 2024. Realizar capacitación a fiscales y abogados asesores sobre la implementación de la Ley 21.527, en la Región de La Araucanía.</t>
  </si>
  <si>
    <t>Pasaje aéreo nacional para Sra. Carola Salas Olmedo, Rut: 15.117.753-0, Santiago/Valdivia/Santiago, del 28 al 30 de agosto de 2024. Apoyo a la región en materias de EIV.</t>
  </si>
  <si>
    <t>Pasaje aéreo nacional para Sra. Carolina Soto Ramírez, Rut: 12.614.236-6, Santiago/Valdivia/Santiago, del 28 al 30 de agosto de 2024. Apoyo a la región en materias de EIV.</t>
  </si>
  <si>
    <t>Adquisición de 6 Cientos de tarjetas de presentación, separadas tanto en inglés (3 cientos), como en español (3 cientos),cuño en relieve del escudo de Chile,5.5x9 cm en opalina lisa 240 gr, impresas textos
en offset 1 color. Para Gabinete Fiscal Nacional.</t>
  </si>
  <si>
    <t>Accion Grafica Publicitaria SPA.</t>
  </si>
  <si>
    <t>76231844-K</t>
  </si>
  <si>
    <t>Servicio de Arriendo de 1 Vehículo Marca: CHEVROLET, Modelo: TRACKER LTZ AUTOMATICO,  para los días lunes 19 de agosto de 2024 a las 08:30 horas en Aeropuerto de Concepción y con devolución el día  viernes 23 de agosto de 2024 a las 14:30 horas en Aeropuerto de Concepción, con motivo de programa de auditoría en la región.</t>
  </si>
  <si>
    <t>Pasaje aéreo nacional para Sra. Alejandra Vera, Rut: 9.980.914-0, Santiago/Valdivia/Santiago, del 14 al 15 de agosto de 2024. Reunión de coordinación con la Fiscal Regional y equipo asesor.</t>
  </si>
  <si>
    <t>Contratación de 12 Tallares para jefaturas sobre temáticas Mals.</t>
  </si>
  <si>
    <t>Maria del Pilar Zurita Perez</t>
  </si>
  <si>
    <t>15315150-4</t>
  </si>
  <si>
    <t>Pasaje aéreo nacional para Sra. Paula Baeza Quintana, Rut: 10.288.665-8, Santiago/Copiapó/Santiago, del 28 al 29 de agosto de 2024. Reunión con Comité de Calidad Regional para la elaboración del Plan de Mejoras del Sistema de Calidad.</t>
  </si>
  <si>
    <t>08-01-2021
03-05-2024</t>
  </si>
  <si>
    <t>Pasaje aéreo nacional para Sr. Renato León, Rut: 9.404.834-6, Santiago/Copiapó/Santiago, del 28 al 29 de agosto de 2024. Reunión con Comité de Calidad Regional para la elaboración del Plan de Mejoras del Sistema de Calidad.</t>
  </si>
  <si>
    <t>Pasaje aéreo nacional para Sr. Roberto Guerrero Infante, Rut: 19.070.959-0, Santiago/Punta Arenas/Santiago, del 09 al 10 de septiembre de 2024. Realizar capacitación a fiscales y abogados asesores sobre la implementación de la Ley 21.527, en la Región de Magallanes.</t>
  </si>
  <si>
    <t>Pasaje aéreo nacional para Sr. Alvaro Murcia Garcia, Rut: 13.106.744-5, Santiago/Punta Arenas/Santiago, del 09 al 10 de septiembre de 2024. Realizar capacitación a fiscales y abogados asesores sobre la implementación de la Ley 21.527, en la Región de Magallanes.</t>
  </si>
  <si>
    <t>Contratación de 1 Curso presencial “Primeros Auxilios Psicológicos para Causas de Alta Connotación para equipo ECOH del Ministerio Público”, a realizarse en las dependencias de la Fiscalía Nacional los días 9 y 12 de septiembre de 09:00 a 13:00 hrs.</t>
  </si>
  <si>
    <t xml:space="preserve">
Quinta Era Consultores Limitada</t>
  </si>
  <si>
    <t>Contratación de 3 Tallares de 2 horas de “Buen trato” sobre en la temática MALS.</t>
  </si>
  <si>
    <t>Selva Isabel Careaga Nunez</t>
  </si>
  <si>
    <r>
      <t>Publicación aviso Licitación Pública “Adquisición de Equipamiento Informático para SACFI y ECOH del Ministerio Público". Fecha de publicación: Domingo 18 de agosto de 2024 en el diario El Mercurio de circulación nacional, ubicación E-PAR</t>
    </r>
    <r>
      <rPr>
        <sz val="8"/>
        <color indexed="8"/>
        <rFont val="Trebuchet MS"/>
        <family val="2"/>
      </rPr>
      <t xml:space="preserve"> MOD 2x2 B&amp;N.</t>
    </r>
  </si>
  <si>
    <t>Adquisición de 5.000 Chapitas de medidas 5,5 cm. Para la División de Personas de la Fiscalía Nacional.</t>
  </si>
  <si>
    <t>Grabobonito SpA.</t>
  </si>
  <si>
    <t>77911913-0</t>
  </si>
  <si>
    <t>Pasaje aéreo nacional para Sra. Marcela Valdebenito Esquella, Rut: 13.386.381-8, Santiago/Copiapó/Santiago, del 27 al 30 de agosto de 2024. Trabajo conjunto DAVT con Región de Atacama, proyecto macrozona norte.</t>
  </si>
  <si>
    <t>Pasaje aéreo nacional para Sra. Catalina Duque Gonzalez, Rut: 11.479.105-9, Santiago/Copiapó/Santiago, del 27 al 30 de agosto de 2024. Trabajo conjunto DAVT con Región de Atacama, proyecto macrozona norte.</t>
  </si>
  <si>
    <t>Pasaje aéreo internacional para Sra. Grisel Arancibia Gutierrez, Rut: 1104197, La Paz/Santiago/Santa Cruz, del 22 al 24 de agosto de 2024. Reunión entre el Fiscal General del Estado de la República Plurinacional de Bolivia y el Fiscal Nacional de Chile, en dicha ocasión se suscribirá un Equipo Conjunto de Investigación además de abordar diversas materias de interés bilateral.</t>
  </si>
  <si>
    <t>Pasaje aéreo internacional para Sr. Fausto Lanchipa Ponce, Rut: 2377275, La Paz/Santiago/La Paz, del 22 al 24 de agosto de 2024. Reunión entre el Fiscal General del Estado de la República Plurinacional de Bolivia y el Fiscal Nacional de Chile, en dicha ocasión se suscribirá un Equipo Conjunto de Investigación además de abordar diversas materias de interés bilateral.</t>
  </si>
  <si>
    <t>Contratación de 1 Retiro de guarda polvos, 1 Instalación placa, 1 Pegado Cerámica para piso 7 del Edificio Institucional de la Fiscalía Nacional.</t>
  </si>
  <si>
    <t>Reparacion de 2 motores y 2 Turbinas evaporadorade equipos VRV. Reparación de equipo de clima, piso 8 del Edificio Institucional de la Fiscalia Nacional.</t>
  </si>
  <si>
    <t>Cbre Chile S.A.</t>
  </si>
  <si>
    <t>96789870-8</t>
  </si>
  <si>
    <t>Contratación de 1 Servicio de Coffe, el cual se llevará a cabo el día 29 de agosto del 2024, para 150 personas en jornada AM a las 10:30 horas y para 80 personas en jornada PM a las 16:00 horas, a realizarse en dependencias en de la Fiscalía Nacional, auditorio piso -1, con motivo “Taller sobre la guía de diligencias investigativas en violencia institucional y MBC".</t>
  </si>
  <si>
    <t>Pasaje aéreo nacional para Sra. Marcela Abarca Villaseca, Rut: 11.348.899-9, Santiago/Punta Arenas/Santiago, del 03 al 05 de septiembre de 2024. Implementación ASR.</t>
  </si>
  <si>
    <t>Pasaje aéreo nacional para Sr. Sergio Fuentes Barahona, Rut: 13.984.938-8, Santiago/Punta Arenas/Santiago, del 03 al 05 de septiembre de 2024. Implementación ASR.</t>
  </si>
  <si>
    <t>Pasaje aéreo nacional para Sra. Alejandra Vera, Rut: 9.980.914-0, Valdivia/Santiago, el 15 de agosto de 2024. Reunión de coordinación con la Fiscal Regional y equipo asesor. Cambio de pasaje.</t>
  </si>
  <si>
    <t>Pasaje aéreo nacional para Sra. Catalina Wildner Zambra, Rut: 17.083.401-1, Valdivia/Santiago, el 15 de agosto de 2024. Reunión de coordinación con la Fiscal Regional y equipo asesor. Cambio de pasaje.</t>
  </si>
  <si>
    <t>Pasaje aéreo nacional para Sra. Deborah Bailey Vera, Rut: 11.605.340-3, Valdivia/Santiago, el 15 de agosto de 2024. Reunión de coordinación con la Fiscal Regional y equipo asesor. Cambio de pasaje.</t>
  </si>
  <si>
    <t>FN/MP N° 2100</t>
  </si>
  <si>
    <t>Contratación de Servicio de alojamiento,con fecha de ingreso el 22 hasta el 24 de agost de 2024, con cena incluida, para el Fiscal General de Bolivia y Funcionaria del Ministerio Público de Bolivia, para participación de reunión bilateral, a realizarse el día 23 de agosto de 2024 en la Fiscalía Nacional.</t>
  </si>
  <si>
    <t>Administradora de Hoteles Dse Spa.</t>
  </si>
  <si>
    <t>76526480-4</t>
  </si>
  <si>
    <t>Contratación de 1 Servicio de Coffe, para 45 personas, el cual se llevará a cabo el día 05 de septiembre de 2024, en jornada AM a las 10:30 horas y PM a las 16:00 horas, a realizarse en dependencias en de la Fiscalía Nacional, Gran Salón, Piso 7, con motivo “Programa de capacitación para la atención de víctimas y testigos con enfoque de género, en base a la actualización del Modelo de Violencia Intrafamiliar".</t>
  </si>
  <si>
    <t>Adquisición de 18 Tapas de baño SS victoria asiento y tapa pintada W.C. Supralit caída amortiguada bis, acero inoxidable, código 801B6200B.</t>
  </si>
  <si>
    <t>Comercial Hispano Chilena Limitada</t>
  </si>
  <si>
    <t>79903920-6</t>
  </si>
  <si>
    <t>Reparación del Sistema de detección de incendio, en el edificio de Catedral 1401, servicio incluye: 1 Suministro de tubería emt 20mm; 1 Suministro de cable de incendio FPLR 18 S/P; materiales menores y mano de obra por reparación.</t>
  </si>
  <si>
    <t>Protego S.A</t>
  </si>
  <si>
    <t>Pasaje aéreo nacional para Sr. Renato León, Rut: 9.404.834-6, Santiago/Puerto Montt/Santiago, del 04 al 05 de septiembre de 2024. Reunión con Comité de Calidad Regional para la elaboración del Plan de Mejoras del Sistema de Calidad.</t>
  </si>
  <si>
    <t>Pasaje aéreo nacional para Sra. Paula Baeza, Rut: 10.288.665-8, Santiago/Puerto Montt/Santiago, del 04 al 05 de septiembre de 2024. Reunión con Comité de Calidad Regional para la elaboración del Plan de Mejoras del Sistema de Calidad.</t>
  </si>
  <si>
    <t>Contratación de Servicio de Cena de Camaradería para 10 personas, con motivo de Visita del Fiscal General de Bolivia.</t>
  </si>
  <si>
    <t>Establecimientos Gastronomicos Torres S.A.</t>
  </si>
  <si>
    <t>76452810-7</t>
  </si>
  <si>
    <t>Contratación de Servicio de almuerzo, para 10 personas, con motivo de Visita del Fiscal General de Bolivia. Sala de Reuniones Gabinete Fiscal Nacional.</t>
  </si>
  <si>
    <t>Publicación Aviso 3° Concurso FA 2024 en Diario El Mercurio, ubicación E-Par el domingo 25 de agosto 2024; 3° Concurso FA 2024 en Diario La Tercera, ubicación Generales el lunes 26 de agosto 2024; 3° Concurso FA 2024 en Diario La Estrella de Arica, ubicación Generales el domingo 25 y lunes 26 de agosto 2024; 3° Concurso FA 2024 en Diario El Mercurio de Antofagasta, ubicación Generales el domingo 25 y lunes 26 de agosto 2024; 3° Concurso FA 2024 en Diario de Atacama, ubicación Generales el domingo 25 y lunes 26 de agosto 2024; 3° Concurso FA 2024 en Diario el Día de la Serena, ubicación Generales el domingo 25 y lunes 26 de agosto 2024; 3° Concurso FA 2024 en Diario El Mercurio de Valparaíso, ubicación Generales el domingo 25 y lunes 26 de agosto 2024; 3° Concurso FA 2024 en Diario El Sur de Concepción, ubicación Generales el domingo 25 y lunes 26 de agosto 2024; 3° Concurso FA 2024 en Diario El Austral de La Araucanía, ubicación Generales el domingo 25 y lunes 26 de agosto 2024.</t>
  </si>
  <si>
    <t>JMosella SPA.</t>
  </si>
  <si>
    <t>Contratación de 1  Servicio de Coffe, para 20 personas, el cual se llevará a cabo el día 23 de agosto de 2024, en jornada AM a las 10:00 horas, a realizarse en dependencias en de la Fiscalía Nacional, Gran Salón, Piso 10, con motivo “Reunión bilateral con Fiscal General de Bolivia, fiscales y equipo UCIEX".</t>
  </si>
  <si>
    <r>
      <t xml:space="preserve">Pasaje aéreo nacional para Sra. Alejandra Mera González-Ballesteros, Rut: 8.712.183-6, Santiago/Concepción/Santiago, del 28 al 30 de agosto de 2024. </t>
    </r>
    <r>
      <rPr>
        <sz val="8"/>
        <color indexed="8"/>
        <rFont val="Trebuchet MS"/>
        <family val="2"/>
      </rPr>
      <t>Participar en el proceso de entrevistas a los/as candidatos/as a fiscales especializados en Responsabilidad Penal Adolescente de la ciudad de Concepción</t>
    </r>
    <r>
      <rPr>
        <sz val="8"/>
        <rFont val="Trebuchet MS"/>
        <family val="2"/>
      </rPr>
      <t>.</t>
    </r>
  </si>
  <si>
    <t>Pasaje aéreo nacional para Sra. Alejandra Mera González-Ballesteros, Rut: 8.712.183-6, Santiago/Temuco/Santiago, del 01 al 03 de septiembre de 2024. Participar en el proceso de entrevistas a los/as candidatos/as a fiscales especializados en Responsabilidad Penal Adolescente de la ciudad de Temuco”.</t>
  </si>
  <si>
    <t>Contratación de Servicio de Cena de Camaradería para 02 personas, con motivo de Visita del Fiscal General de Bolivia.</t>
  </si>
  <si>
    <t xml:space="preserve">Contratación de Habilitación de circuito cerrado de tv. Seguridad de Fiscales. </t>
  </si>
  <si>
    <r>
      <t xml:space="preserve">Pasaje aéreo nacional para Sr. Alvaro Hernandez Ducos, Rut: 8.826.105-4, Santiago/Arica/Santiago, del 28 al 30 de agosto de 2024. </t>
    </r>
    <r>
      <rPr>
        <sz val="8"/>
        <color indexed="8"/>
        <rFont val="Trebuchet MS"/>
        <family val="2"/>
      </rPr>
      <t>Proyecto Fiscales Fronteras en Arica.</t>
    </r>
  </si>
  <si>
    <t>Adquisición de 300 Tarjetas PVC Blanca CR80.</t>
  </si>
  <si>
    <t>Identicard SPA</t>
  </si>
  <si>
    <t>Contratación de aumento de Servicios de Coffe, para 10 personas, por jornada, la cual se llevará a cabo el día 05 de septiembre de 2024, en jornada AM a las 10:30 horas y PM a las 16:00 horas, a realizarse en dependencias en de la Fiscalía Nacional, Gran Salón, Piso 7, con motivo “Programa de capacitación para la atención de víctimas y testigos con enfoque de género, en base a la actualización del Modelo de Violencia Intrafamiliar".</t>
  </si>
  <si>
    <t>Contratación de Servicios de Mantención Y Soporte para 2 Licencias Oracle Database Standard Edition - Processor Perpetual. A partir del 26 de septiembre de 2024. Número de Servicio de Soporte: 5998137.</t>
  </si>
  <si>
    <t>Contratación de Servicios de Mantención Y Soporte para 3 Licencias Oracle Advanced Security - Processor Perpetual; 2 Licencias Oracle Audit Vault and Database Firewall - Processor Perpetual; 3 Licencias Oracle Database Enterprise Edition - Processor Perpetual; 3 Licencias Oracle Database Vault - Processor Perpetual; 3 Licencias Oracle Data Integrator Enterprise Edition - Processor Perpetual; 25 Licencias Oracle Data Masking Pack - Named User Plus Perpetual; 3 Licencias Oracle Diagnostics Pack - Processor Perpetual; 90 Licencias Oracle Identity and Access Management Suite Plus - Employee User Perpetual; 3 Licencias Oracle Partitioning - Processor Perpetual; 3 Licencias Oracle Real Application Clusters - Processor Perpetual; 2 Licencias Oracle Secure Backup - Tape Drive Perpetual; 3 Licencias Oracle SOA Suite for Oracle Middleware - Processor Perpetual; 3 Licencias Oracle Tuning Pack - Processor Perpetual; 2 Licencias Oracle Weblogic Server Enterprise Edition - Processor Perpetual. A partir del 01 de octubre de 2024. Número de Servicio de Soporte: 9930159.</t>
  </si>
  <si>
    <t>Contratación de Servicios de Mantención Y Soporte para 3 Licencias Oracle Weblogic Suite - Processor Perpetual; 2 Licencias Oracle Web Tier - Processor Perpetual. A partir del 01 de octubre de 2024. Número de Servicio de Soporte: 9930159.</t>
  </si>
  <si>
    <t>Adquisición de 05 Bolsos Valijas para documentos con las siguientes medidas: Ancho: 50 cm; Largo: 80 cm; Alto: 25 cm.</t>
  </si>
  <si>
    <t>Gonzalez y Compañía Limitada</t>
  </si>
  <si>
    <t>76656520-4</t>
  </si>
  <si>
    <t>Pasaje aéreo nacional para Sr. Rubén Luna Cabret, Rut: 13.570.074-6, Santiago/Valdivia/Santiago, del 02 al 04 de septiembre de 2024. Implementación de Ficha Caso Digital.</t>
  </si>
  <si>
    <t>Pasaje aéreo nacional para Sr. Claudio Santos Sanhueza, Rut: 13.659.594-6, Santiago/Valdivia/Santiago, del 02 al 04 de septiembre de 2024. Implementación de Ficha Caso Digital.</t>
  </si>
  <si>
    <t>Pasaje aéreo nacional para Sr. Marcelo Gomez Concha, Rut: 9.678.603-4, Santiago/Valdivia/Santiago, del 02 al 04 de septiembre de 2024. Implementación de Ficha Caso Digital.</t>
  </si>
  <si>
    <t>Contratación de 2 Asesorías Psicológicas.</t>
  </si>
  <si>
    <t>Valentina Belen Bel Gaete</t>
  </si>
  <si>
    <t>18808462-1</t>
  </si>
  <si>
    <t>Pasaje aéreo nacional para Sr. Andrés Salazar Cádiz, Rut: 13.272.031-2, Santiago/Concepción/Santiago, del 08 al 11 de septiembre de 2024. Apoyar diligencias en casos que están siendo investigados por la FR del Biobío.</t>
  </si>
  <si>
    <t>Pasaje aéreo nacional para Sr. Claudio Santos Sanhueza, Rut: 13.659.594-6, Santiago/Punta Arenas/Santiago, del 09 al 11 de septiembre de 2024. Implementación ficha caso digital. Cambio de pasaje.</t>
  </si>
  <si>
    <t>Pasaje aéreo nacional para Sra. Maria Jesus Gutierrez, Rut: 18.391.651-3, Santiago/Concepción/Santiago, del 09 al 13 de septiembre de 2024. Programa Auditoria.</t>
  </si>
  <si>
    <t>Pasaje aéreo nacional para Sr. Asher Hasson Díaz, Rut: 16.376.464-4, Santiago/Concepción/Santiago, del 09 al 13 de septiembre de 2024. Programa Auditoria.</t>
  </si>
  <si>
    <t>Pasaje aéreo nacional para Sr. Jaime Estrada Osses, Rut: 13.265.306-2, Santiago/Concepción/Santiago, del 09 al 13 de septiembre de 2024. Programa Auditoria.</t>
  </si>
  <si>
    <t>Pasaje aéreo nacional para Sr. Eduardo Gallegos, Rut: 11.242.138-6, Santiago/Concepción/Santiago, del 09 al 13 de septiembre de 2024. Programa Auditoria.</t>
  </si>
  <si>
    <t>Pasaje aéreo nacional para Sr. Pablo Andrade, Rut: 10.228.056-3, Santiago/Concepción/Santiago, del 09 al 13 de septiembre de 2024. Programa Auditoria.</t>
  </si>
  <si>
    <t>Pasaje aéreo nacional para Sr. Gabriel Araya Ibañez, Rut: 7.848.406-3, Santiago/Concepción/Santiago, del 09 al 13 de septiembre de 2024. Programa Auditoria.</t>
  </si>
  <si>
    <t>Pasaje aéreo nacional para Sra. Evelyn Valencia, Rut: 10.560.250-2, Santiago/Concepción/Santiago, del 09 al 13 de septiembre de 2024. Programa Auditoria.</t>
  </si>
  <si>
    <t>Pasaje aéreo nacional para Sra. Paloma Farias Gamboa, Rut: 19.002.792-9, Santiago/Concepción/Santiago, del 09 al 13 de septiembre de 2024. Programa Auditoria.</t>
  </si>
  <si>
    <t>Pasaje aéreo nacional para Sra. Carola Vargas, Rut: 6.499.218-k, Santiago/Concepción/Santiago, del 09 al 13 de septiembre de 2024. Programa Auditoria.</t>
  </si>
  <si>
    <r>
      <t>Publicación aviso Licitación Pública “Provisión de Servicios de Soporte anual para el equipamiento marca DELL de propiedad del Ministerio Público". Fecha de publicación: Domingo 01 de septiembre de 2024 en el diario El Mercurio de circulación nacional, ubicación generales</t>
    </r>
    <r>
      <rPr>
        <sz val="8"/>
        <color indexed="10"/>
        <rFont val="Trebuchet MS"/>
        <family val="2"/>
      </rPr>
      <t xml:space="preserve"> </t>
    </r>
    <r>
      <rPr>
        <sz val="8"/>
        <rFont val="Trebuchet MS"/>
        <family val="2"/>
      </rPr>
      <t>MOD 2x2 B&amp;N.</t>
    </r>
  </si>
  <si>
    <t>Pasaje aéreo nacional para Sr. Renato León, Rut: 9.404.834-6, Concepción/Santiago, el 12 de septiembre de 2024. Reunión con Comité de Calidad Regional para el Diseño del Plan de Mejoras del Sistema de Calidad, FR Ñuble.</t>
  </si>
  <si>
    <t>Pasaje aéreo nacional para Sra. Paula Baeza, Rut: 10.288.665-8,Concepción/Santiago, el 12 de septiembre de 2024. Reunión con Comité de Calidad Regional para el Diseño del Plan de Mejoras del Sistema de Calidad, FR Ñuble.</t>
  </si>
  <si>
    <t>Pasaje aéreo nacional para Sra. Ivonne Sepúlveda Sánchez, Rut: 12.872.933-K, Santiago/Copiapó/Santiago, del 10 al 12 de septiembre de 2024. Visita regional para levantar buenas prácticas a la unidad de género.</t>
  </si>
  <si>
    <t>Pasaje aéreo nacional para Sr. Sebastián Aguilera Vasconcellos, Rut: 18.934.619-0, Santiago/Copiapó/Santiago, del 10 al 12 de septiembre de 2024. Visita regional para levantar buenas prácticas a la unidad de género.</t>
  </si>
  <si>
    <t>Pasaje aéreo nacional para Sra. Yasna Alejandra Brito Urrutia, Rut: 18.364.890-K , Santiago/Copiapó/Santiago, del 10 al 12 de septiembre de 2024. Visita regional para levantar buenas prácticas a la unidad de género.</t>
  </si>
  <si>
    <t>FN/MP N° 2011</t>
  </si>
  <si>
    <t>Servicio conexo del contrato de aseo actual, en especifico servicio de aseo adicional para los días domingo y festivos en horario de 09:00 a 13:00 hrs para dependencias auxiliares de la Fiscalía Nacional, ubicada en Catedral 1401</t>
  </si>
  <si>
    <t>FN/MP N° 2008</t>
  </si>
  <si>
    <t xml:space="preserve">Provisión en calidad de arriendo de 2 equipos Mutifuncional, 4 Impresoras a color, 2 Escaner Kodak Alaris, 14 Estaciones de Trabajo, 54 Monitores Adicionales por un plaza máximo de 44 meses, </t>
  </si>
  <si>
    <t>96.513.980-k</t>
  </si>
  <si>
    <t>Según Cotizacion se contrato a interprete de lengua Aymara, para prestar declaración en causa Ruc 2400391xxx-K.</t>
  </si>
  <si>
    <t>MARTIN VALENTI ALAVE CRUZ</t>
  </si>
  <si>
    <t>10973236-2</t>
  </si>
  <si>
    <t>Según Presupuesto # 0001072024 de fecha 01-07-2024 se solicitó el servicio de mantención preventiva de los 10.000 kilómetros del vehículo marca: Hyundai, modelo: Tucson NX4 2.0, PPU: SKGX-24.</t>
  </si>
  <si>
    <t>HERMANAS CERDA CORTES CERDA</t>
  </si>
  <si>
    <t>76123734-9</t>
  </si>
  <si>
    <t>Segun cotizacion # 11271 de fecha 03-07-2024 del Proveedor Audio Sistemas SpA, se autorizo la compra de audifonos y microfonos inalambricos, para el Proyecto FAE.</t>
  </si>
  <si>
    <t>PRO AUDIO SISTEMAS SPA</t>
  </si>
  <si>
    <t>77172319-5</t>
  </si>
  <si>
    <t>Segun cotizacion de fecha 04-07-2024 se le adjudico el llamado a concurso publico, para optar al cargo de Tecnico Operativo y Auxiliar, para la Fiscalía Local de Arica.</t>
  </si>
  <si>
    <t>PUBLICIDAD RICARDO ARAYA Y CIA LTDA</t>
  </si>
  <si>
    <t>76078041-3</t>
  </si>
  <si>
    <t>Se adquirieron pasajes aéreos nacionales, tramo ARI-SCL y SCL-ARI, para el Fiscal Regional M.E.C.G.</t>
  </si>
  <si>
    <t>Se adquirieron pasajes aéreos nacionales, tramo ARI-SCL y SCL-ARI, para el Fiscal Adjunto M.G.C.M.</t>
  </si>
  <si>
    <t>Se han adquirido pasajes aéreos nacionales para el tramo ARI-SCL y SCL-ARI, destinados a la Abogada Asistente R.S.M.G.</t>
  </si>
  <si>
    <t>Cambio de pasaje aereo nacional, tramo ARI-SCL, codigo de reserva GYMIAS (H2).</t>
  </si>
  <si>
    <t>Se han adquirido pasajes aéreos nacionales para el Fiscal Adjunto B.W.H.T. Los vuelos son en los tramos SCL-ARI y ARI-SCL.</t>
  </si>
  <si>
    <t>Segun cotizacion de fecha 12-07-2024 se le adjudico el servicio de mantención y reparación oficina 403, ubicadas en calle General Manuel Baquedano # 731, piso 4, Arica.</t>
  </si>
  <si>
    <t>Se adquirieron pasajes aereos nacionales, tramo SCL-ARI y ARI-SCL , para las victimas en causa RUC 2210041xxx-9.</t>
  </si>
  <si>
    <t>Se han adquirido pasajes aéreos nacionales para el tramo ARI-SCL y SCL-ARI, destinados al Abogado Asesor R.A.T.H.</t>
  </si>
  <si>
    <t>Se han adquirido pasajes aéreos nacionales para el tramo ARI-SCL y SCL-ARI, destinados al Asesor Comunicacional R.F.D.L.</t>
  </si>
  <si>
    <t>Se han adquirido pasajes aéreos nacionales para el tramo ARI-SCL y SCL-ARI, destinados al Profesional E.H.R.L.</t>
  </si>
  <si>
    <t>17-FN N°476</t>
  </si>
  <si>
    <t>Segun Resolucion FN MP Nro. 476/2024 de fecha 26/02/2024, se autoriza la contratación directa del arriendo de vehículo con chofer, por un plazo de 1 mes, a partir del 13-07-2024.</t>
  </si>
  <si>
    <t>Se han adquirido pasajes aéreos nacionales para el tramo ARI-SCL y SCL-ARI, destinados al Fiscal Adjunto M.F.G.Z.</t>
  </si>
  <si>
    <t>Se han adquirido pasajes aéreos, tramos ARI-SCL y SCL-ARI, destinados al Jefe de la Unidad Regional URAVIT H.A.P.G.</t>
  </si>
  <si>
    <t>17-FN N°1001</t>
  </si>
  <si>
    <t>Se contrató al Psicólogo German Patricio Salgado Salgado, C.I. Nro. 9.392.169-0, para efectuar el servicio de ratificación del informe pericial de la menor de iniciales C.O.N.U., causa Ruc 2200346xxx-8.</t>
  </si>
  <si>
    <t>Se han adquirido pasajes aéreos nacionales para el tramo ARI-SCL y SCL-ARI, destinados al Abogado Asistente C.A.M.S.</t>
  </si>
  <si>
    <t>Se han adquirido pasajes aéreos nacionales para el tramo SCL-ARI y ARI-SCL , para víctima en causa RUC 2000830xxx-6.</t>
  </si>
  <si>
    <t>Segun el correo electronico recibido del Director Ejecutivo Regional, se autorizo el cambio del tramo ARI-SCL, codigo de reserva FMJOIW, para el Jefe Regional URAVIT H.A.P.G.</t>
  </si>
  <si>
    <t>Se contrato al Psicologo Sergio Ignacio Arias Toledo, para efectuar el peritaje psicologico de la víctima en causa Ruc 2301360xxx-8.</t>
  </si>
  <si>
    <t>Se contrato al Psicologo Sergio Ignacio Arias Toledo, para efectuar el peritaje psicologico de la víctima en causa Ruc 2300023xxx-4.</t>
  </si>
  <si>
    <t>Segun cotizacion de fecha 10-07-2024 se adjudico el servicio de alojamiento y alimentación, para víctimas en causa RUC 2400541xxx-K.</t>
  </si>
  <si>
    <t>Segun cotizaciones Nro. 58 del 28-06-2024, Nro. 60 y Nro. 61 del 17-07-2024 se adjudico la instalacion de elementos de seguridad y protección, en las viviendas de victimas y testigos.</t>
  </si>
  <si>
    <t>Se han adquirido pasajes aéreos nacionales para el tramo SCL-ARI y ARI-SCL , para la victima en causa RUC 2300063xxx-1.</t>
  </si>
  <si>
    <t>Se contrato a la Psicologa Carla Cecilia Beltrán Andreini, para efectuar un peritaje psicologico a víctima en causa Ruc 2400501xxx-5.</t>
  </si>
  <si>
    <t>CARLA CECILIA BELTRAN ADREINI</t>
  </si>
  <si>
    <t>Se contrato al Especialista en Medicina Legal Sebastian Ignacio Gonzalez Martinez, para efectuar un peritaje de caracter medico legal a la victima en causa Ruc 2400513xxx-8.</t>
  </si>
  <si>
    <t>SEBASTIAN IGNACIO GONZALEZ MARTINEZ</t>
  </si>
  <si>
    <t>16663773-2</t>
  </si>
  <si>
    <t>Se contrato a la Psicologa Ximena Andrea Salazar Álvarez, para efectuar un peritaje psicologico a la víctma en causa Ruc 2200498xxx-3.</t>
  </si>
  <si>
    <t>XIMENA ANDREA SALAZA</t>
  </si>
  <si>
    <t>O/Servicio</t>
  </si>
  <si>
    <t>Servicio de publicación p/proveer cargo vacante de FR Tarapacá, en La Estrella de Iquique el 14-07</t>
  </si>
  <si>
    <t>Suministro e instalación de sensores de nivelación en ascensor N°1 de FL Iquique. Compra exceptuada según Reglamento de Compras y Contrataciones del MP, articulo 1°, letra w)</t>
  </si>
  <si>
    <t>Normalización tablero eléctrico ubicado en sala de servidores, para instalar repartidores, protección de circuitos y otros, e instalación de circuito nuevo e independiente para oficinas 2° piso FR.</t>
  </si>
  <si>
    <t>Reparación de filtración en cañería red húmeda instalada en FL Iquique, 2° piso.</t>
  </si>
  <si>
    <t>O/Compra</t>
  </si>
  <si>
    <t>Compra de 2 notebook Lenovo V15 para Uravit, enmarcado en inversión FAE</t>
  </si>
  <si>
    <t>ANDIGRAF S.A.</t>
  </si>
  <si>
    <t>96582200-3</t>
  </si>
  <si>
    <t>Compra de teléfono satelital Iridium Extreme 9575 y recarga de minutos inicial p/equipo Ecoh, enmarcado en PCSV</t>
  </si>
  <si>
    <t>Publicación licitación publica servicios de aseo FR Tarapacá, en cuerpo Generales de El Mercurio, el 28-07-24</t>
  </si>
  <si>
    <t>50 colaciones para actividad enmarcada en programa calidad de vida FR Tarapacá.</t>
  </si>
  <si>
    <t>CARLA CEPEDA REYES SERV GASTRONÓM EIRL</t>
  </si>
  <si>
    <t>77423839-5</t>
  </si>
  <si>
    <t>Compra de emblema FR Tarapacá, para ceremonias oficiales</t>
  </si>
  <si>
    <t>MIIDEA 3D SERVICIOS LIMITADA</t>
  </si>
  <si>
    <t>77457537-5</t>
  </si>
  <si>
    <t>Taller de Yoga p/funcionarios y fiscales FR Tarapacá, enmarcado en programa calidad de vida.</t>
  </si>
  <si>
    <t>SAMANTHA GALVEZ MENESES</t>
  </si>
  <si>
    <t>18264343-2</t>
  </si>
  <si>
    <t>Taller de retroalimentación positiva para Jefaturas FR Tarapacá, enmarcado en programa capacitación regional.</t>
  </si>
  <si>
    <t>ALFREDO PEREZ GALLARDO</t>
  </si>
  <si>
    <t>13642568-4</t>
  </si>
  <si>
    <t>Convenio Marco (Chile Compra)</t>
  </si>
  <si>
    <t>Compra de insumos de papeleria p/stock de Fls, Unidades y FR, año 2024.</t>
  </si>
  <si>
    <t>Remplazo de cerradura portón acceso vehicular FL Alto Hospicio</t>
  </si>
  <si>
    <t>Compra de 80 focos led p/stock y reemplazo en FL Iquique, sectores oficina y estacionamiento subterráneo.</t>
  </si>
  <si>
    <t>TERMOPLASTICO SPA</t>
  </si>
  <si>
    <t>77826117-0</t>
  </si>
  <si>
    <t>Limpieza de canaletas de agua lluvias para Fiscalía Local de Antofagasta</t>
  </si>
  <si>
    <t>Reparación de cubierta y cielo falso de Fiscalía Local de Calama</t>
  </si>
  <si>
    <t>Publicación de aviso llamado a concurso público cargo Abogado Asesor Grado X para FR y Administrativo Operativo Grado XVI FL Tocopilla</t>
  </si>
  <si>
    <t>orden de servicio</t>
  </si>
  <si>
    <t>697036-1-AG 24</t>
  </si>
  <si>
    <t>Adquisición de lámparas de emergencias para las distintas fiscalías locales y regional de Antofagasta</t>
  </si>
  <si>
    <t>LED KM SPA</t>
  </si>
  <si>
    <t>76.445.986-5</t>
  </si>
  <si>
    <t>Regulariza reparación de urgencia de reja antejardín de Fiscalía Local de Calama</t>
  </si>
  <si>
    <t>Compra de pasaje aéreo por comisión de servicio para el Fiscal Regional de Antofagasta - invitación Congreso Nacional</t>
  </si>
  <si>
    <t>Evaluaciones psicolaborales para el cargo de Abogado Asesor de la FR Antofagasta</t>
  </si>
  <si>
    <t>Adquisición de Boletín de Jurisprudencia de Derecho Público para Fiscal Regional</t>
  </si>
  <si>
    <t>EDITORIAL LIBROMAR S</t>
  </si>
  <si>
    <t>Adquisición de texto Corrupción Sistema de Justicia y Derecho Penal solicitado por el Fiscal Regional</t>
  </si>
  <si>
    <t xml:space="preserve">Reparación urgente de portón de acceso vehicular de Fiscalía Local de Antofagasta. </t>
  </si>
  <si>
    <t>76.3535.68-1</t>
  </si>
  <si>
    <t>Reparación y mantención de inmueble Fiscalía Local de Taltal, conforme a especificaciones técnicas.</t>
  </si>
  <si>
    <t>Mantención de generadores eléctricos de las Fiscalías Locales de Antofagasta, Calama y Taltal</t>
  </si>
  <si>
    <t>Reparación de gárgola edificio FL Calama para adecuada evacuación de aguas lluvias.</t>
  </si>
  <si>
    <t>Pasaje aéreo por comisión de servicio de don Eduardo Peña. Conexión Santiago a Montevideo para asistir a Curso de Investigación de Fraude Cibernético. UE 252</t>
  </si>
  <si>
    <t>697036-2-AG 24</t>
  </si>
  <si>
    <t>Compra de refrigerador y microondas para oficinas ECOH Calama.</t>
  </si>
  <si>
    <t>77.581.812-3</t>
  </si>
  <si>
    <t>Compra de pasaje aéreo para doña Tamara Farren LL. por comisión de servicios para asistir a Jornada Anual de Enlaces UCIEX UE295</t>
  </si>
  <si>
    <t>Compra de pasaje aéreo para doña Cecilia González por comisión de servicios para asistir a Capacitación UGEN UE 297</t>
  </si>
  <si>
    <t>Compra pasaje aéreo para don Juan Castro B. por comisión de servicios por diligencias investigativas y tramitación de pasaporte.</t>
  </si>
  <si>
    <t>Adquisición de brazo y soporte para notebook</t>
  </si>
  <si>
    <t>Adquisición de banderas de exterior institucionales para FR, FL Antofagasta y FL Tocopilla</t>
  </si>
  <si>
    <t>COMERCIAL Y SERVICIO MUNDO BANDERAS SPA</t>
  </si>
  <si>
    <t>Servicios de pintura de muros y guardapolvos en sala de reuniones de la Fiscalía Regional de Antofagasta ubicada en Baquedano 340.</t>
  </si>
  <si>
    <t>FR/ II No. 476</t>
  </si>
  <si>
    <t>Servicio para remover radier en diligencias de investigación en San Pedro de Atacama</t>
  </si>
  <si>
    <t>OBRAS MEN. EN CONST., EQUIPOS Y ASAEO TIERRA SOL LTDA.</t>
  </si>
  <si>
    <t>76.922.819-5</t>
  </si>
  <si>
    <t>Servicio de transporte de personal ECOH Antofagasta - julio 2024</t>
  </si>
  <si>
    <t>KEVIN WILLIAM DIAZ B</t>
  </si>
  <si>
    <t>Servicio de transporte de personal ECOH Calama - Julio 2024</t>
  </si>
  <si>
    <t>Remodelación oficina informática de Prat Fiscalía Regional de Antofagasta</t>
  </si>
  <si>
    <t>Adquisición de materiales de oficina para ECOH Calama y Antofagasta</t>
  </si>
  <si>
    <t>Servicio de evaluación psicolaboral cargo administrativo operativo para la Fiscalía Regional de Antofagasta. Javiera Ovando.</t>
  </si>
  <si>
    <t>Servicio de evaluación psicolaboral para el cargo administrativo operativo para la Fiscalía Local de Tocopilla. Mariana Ravena y Juan Gajardo.</t>
  </si>
  <si>
    <t>Adquisición de materiales de aseo para ECOH Antofagasta y Calama</t>
  </si>
  <si>
    <t>Reemisión de pasaje por cambio de fecha en viaje de don Juan Castro B. en comisión de servicios.</t>
  </si>
  <si>
    <t>Evaluación psicolaboral para cargo Abogado Asistente para la Fiscalía Local de Antofagasta - Andrea Rozas.</t>
  </si>
  <si>
    <t>Se solicita realizar evaluación psicolaboral a 3 postulantes al cargo de Técnico para la Unidad de Personas.</t>
  </si>
  <si>
    <t>Pasajes aéreos tramos Copiapó / Santiago / Arica (ida y regreso) del Asesor Jurídico, quien concurrirá junto al Fiscal Regional de Atacama en la realización de diligencias de investigaciones en causas julio de 2024 en la ciudad de Arica.</t>
  </si>
  <si>
    <t>Pasajes aéreos tramos La Serena / Arica / La Serena (ida y Regreso) del Fiscal Adjunto de la Fiscalía Local de Copiapó, quien concurrió junto al Fiscal Regional de Atacama en la realización de diligencias de investigaciones en causas desde el 23 al 25 de julio de 2024 en la ciudad de Arica.</t>
  </si>
  <si>
    <t>Diferencia en compra de pasajes realizada en el mes de mayo para el Fiscal Adjunto, Fiscalía Local de Copiapó, postergado por problemas climáticos con reprogramación de viaje.</t>
  </si>
  <si>
    <t>Pasajes aéreos para dos funcionarias de Fiscalia Regional de Atacama, quienes asistieron a la 2da. Jornada de Bitácora WEB a realizarse en la ciudad de Iquique los días 17 y 18 de julio 2024.</t>
  </si>
  <si>
    <t>Pasajes para la Abogada Asesora Jurídica, para asistir a la Jornada anual de Enlaces UCIEX a realizarse en Sgto. los días lunes 5 y martes 6 de agosto 2024.</t>
  </si>
  <si>
    <t>Pasajes para Fiscal SACFI, para su asistencia al Taller de Drogas Sintéticas organizado por la Unidad de Crimen Organizado y Drogas a realizarse en Sgto. los días 28, 29 y 30 de agosto 2024.</t>
  </si>
  <si>
    <t>Pasaje aéreo del Fiscal Jefe de Copiapó, tramo Copiapó / Santiago / Copiapó, con la finalidad de la realización de diligencias en causa, junto al Fiscal Regional el 17 de julio del año en curso.</t>
  </si>
  <si>
    <t>Publicación de llamado a Licitación Publica para el servicio de aseo para la Fiscalía Regional de Atacama y sus fiscalías locales.</t>
  </si>
  <si>
    <t>Se solicita publicación de llamado a concurso público en el Diario Atacama, domingo 21 de julio para el cargo de AUXILIAR de RRHH para la Fiscalía Regional.</t>
  </si>
  <si>
    <t>Pasajes para Fiscal Adjunto Fiscalía local de Copiapó y Fiscal Adjunto Fiscalía Local de Vallenar, por asistencia a la Jornada Nacional sobre Cibercriminalidad Sexual organizado por la Unidad Especializada de delitos sexuales y de explotación sexual, a realizarse en Sgto. los días 3 y 4 de septiembre 2024.</t>
  </si>
  <si>
    <t>Placa para salón de reuniones del edificio de la Fiscalía Regional de Atacama.</t>
  </si>
  <si>
    <t>METALURGICA ARTISTICA J K SPA</t>
  </si>
  <si>
    <t>76.827.019-8</t>
  </si>
  <si>
    <t>Pasajes para Fiscal Jefe, Fiscalía Local de Copiapó, para asistir a la Jornada de Capacitación de la Unidad Especializada de Género a realizarse en Sgto. los días 7 y 8 de agosto 2024.</t>
  </si>
  <si>
    <t>Texto jurídico "Las penas: determinación, aplicación y ejecución en adultos y adolescentes" de los autores: Tania Gajardo y Francisco Hermosilla.</t>
  </si>
  <si>
    <t>Pasaje aéreo Fiscal Adjunto, Fiscalía Local de Copiapó, por modificación de programa capacitación de armas.</t>
  </si>
  <si>
    <t>Evaluación psicolaboral a 1 postulantes al cargo de Abogado Asistente de Fiscal, suplencia externa, para la Fiscalía Local de Copiapó.</t>
  </si>
  <si>
    <t>Evaluaciones psicolaborales para cargo Auxiliar para la Fiscalía Local de Coquimbo.Valor UF Ref. $37.800.-</t>
  </si>
  <si>
    <t>CONSULTORA TCS GROUP</t>
  </si>
  <si>
    <t>Pasaje aéreo para el Fiscal Regional para tramitación de pasaporte oficial.</t>
  </si>
  <si>
    <t>Pasaje aéreo para Funcionario MZN, quien asiste a 2a. Jornada de capacitación de Flagrancia.</t>
  </si>
  <si>
    <t>Pasaje aéreo para Funcionaria MZN, quien asiste a 2a. Jornada de capacitación de Flagrancia MZN</t>
  </si>
  <si>
    <t xml:space="preserve">Cambio de fecha en pasaje de Fiscal Regional para tramitar pasaporte oficial </t>
  </si>
  <si>
    <t>Recarga de Combustible de 95 octanos para Vehículo de Fiscal Regional.-</t>
  </si>
  <si>
    <t>Talleres de autocuidado para gestionar emociones en situaciones dificiles.</t>
  </si>
  <si>
    <t>MARCELA MITSUKO MATS</t>
  </si>
  <si>
    <t>Taller habilidades parentales para padres yo cuidadores de niños/as con trasntorno del espectro autista.</t>
  </si>
  <si>
    <t>CLAUDIA CAMPOS ARENA</t>
  </si>
  <si>
    <t>18.079.838-2</t>
  </si>
  <si>
    <t xml:space="preserve">Pasaje aéreo para Funcionario Unidad jurídica, quien asiste a Jornada Anual de enlaces UCIEX. </t>
  </si>
  <si>
    <t>Reparación de Techumbre de la Fiscalía Local de Andacollo (incluye resellado de hojalatería, reparación de canales y tubos receptores de agua.)</t>
  </si>
  <si>
    <t>Reparación de Base de estanques de agua napa subterránea y Confección de Losa en socavón de Estacionamiento en FL de Ovalle.</t>
  </si>
  <si>
    <t>PATRICIO GUZMAN MUÑOZ</t>
  </si>
  <si>
    <t>Confección de Muros de Seguridad en la Fiscalía Local de Los Vilos.</t>
  </si>
  <si>
    <t xml:space="preserve">Reparación de Techo Losa en Fiscalía Local de Ovalle (Aplicación de Pintura Impermeabilizante e instalación de cañerías para evacuar aguas de aire acondicionado) </t>
  </si>
  <si>
    <t>Compra de insumos de aseo para stock de las Fiscalías de la IV Region.</t>
  </si>
  <si>
    <t xml:space="preserve">Reparación de puntos de red para oficinas ECOH </t>
  </si>
  <si>
    <t>Servicio de Peritaje en inspección y análisis de Equipos de Buceo según causa RUC, Fiscalía Local de Los Vilos.</t>
  </si>
  <si>
    <t>PROSUB LTDA</t>
  </si>
  <si>
    <t>78.301.680-K</t>
  </si>
  <si>
    <t>03 evaluaciones psicolaborales cargo Abogado/a Asistente (02 para la FL los Vilos y 01 para la F. Regional)</t>
  </si>
  <si>
    <t xml:space="preserve">Reparación, desinstalación e instalación de Techo en parte alta (incluye pintura en loza) de la Fiscalía Local de Coquimbo. </t>
  </si>
  <si>
    <t>Pasaje aéreo para Fiscal Sacfi quien asiste a Jornada UGEN "Manual de Investigación Muertes Violentes" y "Ley Violencia de Género".</t>
  </si>
  <si>
    <t>Orden de compra</t>
  </si>
  <si>
    <t>Capacitación Desarrollo de Liderazgo, Trabajo en Equipo y Resolución de Conflictos (Canto Grupal):  Servicio de coffe break 9 y 11 de julio 2024</t>
  </si>
  <si>
    <t>MARÍA DEL CARMEN MONTALVO IVANOVIC</t>
  </si>
  <si>
    <t>22.327.061-1</t>
  </si>
  <si>
    <t>Servicio de traducción de documento ( idioma inglés al español) - causa RUC 23000895xxx-9</t>
  </si>
  <si>
    <t>KATHERINE ANN KAUFFM</t>
  </si>
  <si>
    <t>10.095.204-1</t>
  </si>
  <si>
    <t>Compra de kit citófono CVD -43K COMMAX - Fiscalía Regional.</t>
  </si>
  <si>
    <t>COMERCIALIZADORA JUAN ZELADA DIAZ E.I.R.</t>
  </si>
  <si>
    <t>Contratación de evaluaciones psicolaborales por cargo vacante : cargo de Abogado suplente para Fiscalía Local de Valparaíso</t>
  </si>
  <si>
    <t>Compra de insumos de cafetería para atención de autoridades - Gabinete Fiscal Regional</t>
  </si>
  <si>
    <t>Contratación de servicio de reparación Chiller de la Fiscalía Local de Viña del Mar</t>
  </si>
  <si>
    <t>ENEVAL COMERCIAL SPA</t>
  </si>
  <si>
    <t>76.008.854-4</t>
  </si>
  <si>
    <t>Publicación de concurso público por cargos vacantes de las Fiscalías Locales de Valparaíso, San Antonio y Casablanca</t>
  </si>
  <si>
    <t>EMPRESA EL MERCURIO DE VALPARAISO S.A.P.</t>
  </si>
  <si>
    <t xml:space="preserve">Actividad "Acceso a la justicia de personas vulnerables" : contratación de servicio de coffe break </t>
  </si>
  <si>
    <t>Evaluación informe pericial</t>
  </si>
  <si>
    <t>QUINTEROS Y TORRES LIMITADA</t>
  </si>
  <si>
    <t>77.296.578-8</t>
  </si>
  <si>
    <t>Programa de capacitación regional: Curso de Power Point para 15 personas</t>
  </si>
  <si>
    <t>76.976.017-2</t>
  </si>
  <si>
    <t>Programa de capacitación regional :Curso cuidado de equipos</t>
  </si>
  <si>
    <t>11.863.324-3</t>
  </si>
  <si>
    <t>05-FR N° 146</t>
  </si>
  <si>
    <t>Contratación de mantención de CCTV ( reemplazo de equipo NVR y cámaras de seguridad) de la Fiscalía Local de San Felipe</t>
  </si>
  <si>
    <t>INFORMATICA WILLIAMS RODRIGUEZ E.I.R.L.</t>
  </si>
  <si>
    <t>77.0556.863-3</t>
  </si>
  <si>
    <t>Contratación de servicio de instalación de láminas de seguridad vehículos de fiscales - Fiscalía Local de San Antonio</t>
  </si>
  <si>
    <t>TRUCKSTAR SPA</t>
  </si>
  <si>
    <t>76.752.003-4</t>
  </si>
  <si>
    <t>Contratación de servicio de reparación de muro y bajada de agua - oficina de administrador de la Fiscalía Local de Quillota</t>
  </si>
  <si>
    <t>Contratación de servicio de reparación de portón de acceso a estacionamiento de la Fiscalía Local de Los Andes</t>
  </si>
  <si>
    <t>MANUEL ALEJANDRO GALLARDO GUAJARDO</t>
  </si>
  <si>
    <t>12.228.027-6</t>
  </si>
  <si>
    <t xml:space="preserve">Programa de capacitación regional, actividad "Buen Trato": contratación de servicio de coffe break </t>
  </si>
  <si>
    <t>MARIA EUGENIA ROSAS VASQUEZ</t>
  </si>
  <si>
    <t>8.222.667-2</t>
  </si>
  <si>
    <t>Reparación cortina metálica acceso rampa discapacitados Fiscalía Regional.</t>
  </si>
  <si>
    <t>Compra de DVD-R.</t>
  </si>
  <si>
    <t>Servicio de evaluación psicolaboral por cargo de Auxiliar suplente grado XIX, Fiscalía Local de Pichilemu.</t>
  </si>
  <si>
    <t>Servicio de traslado de mobiliario entre la Fiscalía Regional de O'Higgins (personal ECOH) y Edificio Alcázar, Rancagua.</t>
  </si>
  <si>
    <t>TRANSPORTES LEONARDO LEIVA MENDEZ E.I.R.L.</t>
  </si>
  <si>
    <t>76.541.676-0</t>
  </si>
  <si>
    <t>Reparación cubierta FL Pichilemu.</t>
  </si>
  <si>
    <t xml:space="preserve">Habilitación de 7 puntos de red y 4 módulos dobles de puntos eléctricos en Oficina 305 de Edificio Alcázar. </t>
  </si>
  <si>
    <t xml:space="preserve">Reparación equipo de aire acondicionado split FL Santa Cruz. </t>
  </si>
  <si>
    <t>Ratificación de informe pericial psicológico ruc 2100736XXX-X Fiscalía Local de Rancagua.</t>
  </si>
  <si>
    <t xml:space="preserve">Informe pericial psicológico ruc 2400401XXX-X. Fiscalía Local San Fernando. </t>
  </si>
  <si>
    <t>06-FR/MP 157/2024</t>
  </si>
  <si>
    <t>Servicio de reparación de un equipo de aire acondicionado tipo cassette de la oficina del Fiscal Regional en el quinto piso del edificio de la Fiscalía Regional y Local de Rancagua.</t>
  </si>
  <si>
    <t>INGEVIAN SPA</t>
  </si>
  <si>
    <t>76.730.372-6</t>
  </si>
  <si>
    <t>Ratificación informe pericial psicológico ruc 2100275XXX-X. Fiscalía Local Rancagua.</t>
  </si>
  <si>
    <t>Ratificación de pericia psicológica documental/criminológica/victimológica en causa RUC Nº 2300594XXX, Fiscalía Local de Alta Complejidad de la Fiscalía Regional de O’Higgins.</t>
  </si>
  <si>
    <t>ALEJANDRA DANIELA BLANCO GONZALEZ</t>
  </si>
  <si>
    <t>15.080.087-0</t>
  </si>
  <si>
    <t>Reparación equipo de aire acondicionado tipo split oficina  FL Rengo.</t>
  </si>
  <si>
    <t>Reparación sistema de aire acondicionado tipo cassette Jefa URAVIT.</t>
  </si>
  <si>
    <t>Servicio de evaluación psicolaboral por cargo de Auxiliar suplente, Fiscalía Local de Santa Cruz.</t>
  </si>
  <si>
    <t>Reparación muebles Alta Complejidad: Cambio de chapas y anclaje de mueble.</t>
  </si>
  <si>
    <t xml:space="preserve">Reparación eléctrica Fiscalía Local de Santa Cruz. </t>
  </si>
  <si>
    <t>ELECTRICIDAD SANTA CRUZ SPA</t>
  </si>
  <si>
    <t>77.778.754-3</t>
  </si>
  <si>
    <t>Servicio de reparación de emergencia por filtración de aguas lluvias en Fiscalía Local de San Vicente.</t>
  </si>
  <si>
    <t>Servicio de flete desde Fiscalía Regional a Relleno Sanitario "La Yesca".</t>
  </si>
  <si>
    <t>Trabajos de pintura interior en las siguientes oficinas del edificio de la Fiscalía Regional y local de Rancagua.</t>
  </si>
  <si>
    <t xml:space="preserve">Reparación portón acceso vehicular Bueras Fiscalía Regional de O'Higgins: Cambio de cerradura. </t>
  </si>
  <si>
    <t>Retiro de escombros desde el edificio Fiscalía Regional  de O'Higgins.</t>
  </si>
  <si>
    <t>Informe pericial psicológico ruc 2200831XXX-X. Fiscalía Local Rancagua.</t>
  </si>
  <si>
    <t>Traslados de muebles desde Fiscalía Regional de O'Higgins a Oficina ECOH, Alcázar 315 Ramcagua.</t>
  </si>
  <si>
    <t>Servicio de rellenos: residuos sólidos, según ticket de peso 24030934 el día 29/07.</t>
  </si>
  <si>
    <t>VEOLIA SU CHILE S.A.</t>
  </si>
  <si>
    <t>87.803.800-2</t>
  </si>
  <si>
    <t>Servicio de limpieza de techumbre Fiscalía Local de San Vicente.</t>
  </si>
  <si>
    <t>Servicio de mantención preventiva de unidades exteriores VRB del Sistema de Climatización del edificio de la Fiscalía Regional y Local de Rancagua.</t>
  </si>
  <si>
    <t>SISTEMA DE ENERGIA S A</t>
  </si>
  <si>
    <t>99.588.050-4</t>
  </si>
  <si>
    <t>Actividad "Sesiones de Apoyo Psicológico Individual" para el cuidado de equipos, del Programa Calidad de Vida.</t>
  </si>
  <si>
    <t>Reparación de aleros del edificio de la FL Pichilemu</t>
  </si>
  <si>
    <t>Servicio de mudanza funcionario Andrés Jara desde San Vicente a Rancagua.</t>
  </si>
  <si>
    <t>MUDANGO CHILE SPA</t>
  </si>
  <si>
    <t>76.453.577-4</t>
  </si>
  <si>
    <t>06-FR/MP 156/2024</t>
  </si>
  <si>
    <t>Renueva por un año contrato de mantención de dos ascensores ubicados en el edificio de la FR y FL Rancagua, a contar del 1/9/2024.</t>
  </si>
  <si>
    <t>ASCENSORES SCHINDLER (CHILE)
S.A.</t>
  </si>
  <si>
    <t>06- FR N° 182/2024</t>
  </si>
  <si>
    <t>Renovación convenios para instalación de elementos de seguridad en viviendas de víctimas de la región de O'Higgins, por un año, a contar del 27/09/2024.</t>
  </si>
  <si>
    <t>NELSON ENRIQUE MUÑOZ BUSTAMANTE</t>
  </si>
  <si>
    <t>8.306.620-2</t>
  </si>
  <si>
    <t>COMERCIO WILLIAMS LEOVILILDO JIMÉNEZ ORTÍZ</t>
  </si>
  <si>
    <t>76.803.233-3</t>
  </si>
  <si>
    <t>CONSTRUCCIÓN JOSÉ ANTONIO PIZARRO MARÍN EIRL</t>
  </si>
  <si>
    <t>76.587.564-1</t>
  </si>
  <si>
    <t>Renovación convenios para instalación de elementos de seguridad en viviendas de víctimas de la región de O'Higgins, por un año, a contar del 1/10/2024.</t>
  </si>
  <si>
    <t>MANUEL RAÚL CAROCA SÁNCHEZ</t>
  </si>
  <si>
    <t>6.417.270-0</t>
  </si>
  <si>
    <t>Peritaje Privado Social Delito Abuso Sexual RUC 2300192xxx-K FL Parral Fiscal Alvaro Muñoz</t>
  </si>
  <si>
    <t>Peritaje Privado Social Delito Abuso Sexual RUC 2000271xxx-k FL Curico Fiscal Tatiana Diaz</t>
  </si>
  <si>
    <t>Peritaje Privado Social Delito Abuso Sexual RUC 2300408xxx-5 FL Constitución Fiscal Carmen Manríquez</t>
  </si>
  <si>
    <t>Peritaje Privado Social Delito Abuso Sexual RUC 2300997xxx-1 FL Linares Fiscal Monica Canepa</t>
  </si>
  <si>
    <t>Peritaje Privado Social RUC 2201315xxx-0 Delito Abuso Sexual FL Linares Fiscal Monica Canepa</t>
  </si>
  <si>
    <t>ELENA DEL CARMEN NEI</t>
  </si>
  <si>
    <t>15.198.952-7</t>
  </si>
  <si>
    <t>Peritaje Privado Psicológico de Testimonio Y Daño Emocional, Delito Violación RUC 1901156xxx-1 FL Talca Fiscal Jose Luis Gonzalez</t>
  </si>
  <si>
    <t>Peritaje Privado Social Delito Abuso Sexual y Violación RUC 2301425xxx-7 FL Talca Fiscal Pedro Salgado</t>
  </si>
  <si>
    <t>Coffe Break, capacitación Taller de casos a los principales cambios a la Ley 20.084, Fiscalía Regional</t>
  </si>
  <si>
    <t>76.776.847-8</t>
  </si>
  <si>
    <t>Cambio taza baño damas 2° piso, Fiscalía Regional</t>
  </si>
  <si>
    <t>Peritaje Privado Social Delito Abuso Sexual RUC 2301058xxx-2 FL Linares Fiscal Mónica Canepa</t>
  </si>
  <si>
    <t>Peritaje Privado Social Delito Abuso Sexual RUC 2301015xxx-7 FL Linares Fiscal Mónica Canepa</t>
  </si>
  <si>
    <t>Reparación WC baño varones 2° piso Fiscalía Local de Curicó</t>
  </si>
  <si>
    <t>FN/MO Nº 1732/2024</t>
  </si>
  <si>
    <t>Adquisición de suscripciones por doce meses de los softwares XRY (PRO) y GRAYKEY para realizar pericias forenses. Resolución FN/MP N°1732/2024</t>
  </si>
  <si>
    <t>DIGITOFORENSE SPA</t>
  </si>
  <si>
    <t>77.128.254-7</t>
  </si>
  <si>
    <t>Servicios para la instalación de enchufes en sala de archivo FL Licanten</t>
  </si>
  <si>
    <t>Peritaje Privado Social Delito Abuso Sexual RUC 2100169xxx-8 FL Talca Fiscal Jose Luis Gonzalez</t>
  </si>
  <si>
    <t>Peritaje Privado Psicológico de Testimonio Y Daño Emocional Delito Abuso Sexual RUC 2100169xxx-8 FL Talca Fiscal Jose Luis Gonzalez</t>
  </si>
  <si>
    <t>Peritaje Privado Social Delito Abuso Sexual RUC 2400380xxx-7 FL Linares Fiscal Monica Canepa</t>
  </si>
  <si>
    <t>Peritaje Privado Social Delito Abuso Sexual RUC 2300651xxx-3 FL Talca Fiscal Jose Luis Gonzalez</t>
  </si>
  <si>
    <t>Traslado de mobiliario, Fiscalía Regional</t>
  </si>
  <si>
    <t>PAULO A. FERREIRO TR</t>
  </si>
  <si>
    <t>Peritaje Privado Social Delito Abuso Sexual RUC 2400119xxx-0 FL Talca Fiscal Pedro Salgado</t>
  </si>
  <si>
    <t>Peritajes Privados Sociales Delito Violación RUC 2201211xxx-8 y Delito Abuso Sexual RUC 2200487xxx-9FL Curico Fiscal Tatiana Diaz</t>
  </si>
  <si>
    <t>Peritaje Privado Psicológico de Testimonio Y Daño Emocional, Delito abuso Sexual RUC 1901376xxx-8 FL Talca Fiscal Jose Luis Gonzalez</t>
  </si>
  <si>
    <t>ANA MARIA RIGHETTI M</t>
  </si>
  <si>
    <t>9.933.562-9</t>
  </si>
  <si>
    <t>INASISTENCIA A PERITAJE</t>
  </si>
  <si>
    <t>DELIA NATHALY MORALES ESPINA</t>
  </si>
  <si>
    <t>16.029.854-5</t>
  </si>
  <si>
    <t>OC</t>
  </si>
  <si>
    <t>Suministro e instalación de motor de cortina metálica para</t>
  </si>
  <si>
    <t>Adquisición de servicios de 3 sesiones de Taller Acuarela Bo</t>
  </si>
  <si>
    <t>CHRISTIAN ZAMORA CASTILLO</t>
  </si>
  <si>
    <t>13.921.929-5</t>
  </si>
  <si>
    <t>Compra de 2 pasajes aéreos Sr. Sergio Pérez y Sra. Nayalet Mansilla viaje a Santiago 25/07/24</t>
  </si>
  <si>
    <t>Mantención de tres equipos de aire acondicionados del edificio de la FR</t>
  </si>
  <si>
    <t>SOC. COMERCIAL MAYAR SERVICIOS Y MANTENCIONES</t>
  </si>
  <si>
    <t>76.214.071-3</t>
  </si>
  <si>
    <t>Servicios de provisión e instalación de Aire Acondicionado black up Of FR Ñuble</t>
  </si>
  <si>
    <t>CLIMALED CHILE SPA</t>
  </si>
  <si>
    <t>76.486.356-9</t>
  </si>
  <si>
    <t>Adquisición de servicios de provisión de instalación de laminas de seguridad para 9 vehículos</t>
  </si>
  <si>
    <t>SOC. COM. Y DIST. TORO BELLO Y OTRO LTDA</t>
  </si>
  <si>
    <t>76.619.520-2</t>
  </si>
  <si>
    <t>Servicio de instalación de un automático en tablero eléctrico N° 12 y aumento de potencia en OF N° 11</t>
  </si>
  <si>
    <t>INSTALACIONES ELECTRICAS LUIS URRA EIRL</t>
  </si>
  <si>
    <t>77.048.425-1</t>
  </si>
  <si>
    <t>Servicio de instalación de alimentador eléctrico para el nuevo equipo de AA</t>
  </si>
  <si>
    <t>Servicio para el desarrollo de un curso de Excell</t>
  </si>
  <si>
    <t>Adquisición de servicios de mantenimiento y mejoramiento eléctrico TDA y entretecho de la FL Yungay</t>
  </si>
  <si>
    <t>ELECTROVOLT SPA</t>
  </si>
  <si>
    <t>77.483.683-7</t>
  </si>
  <si>
    <t>Servicios de reforzamiento domiciliario para domicilio de Fiscal</t>
  </si>
  <si>
    <t>Orden complementaria a la 20240065 reposición de un caballete de Zimcalum</t>
  </si>
  <si>
    <t>Adquisición de servicios de reforzamiento domiciliario, proteccion de ventanas con laminas de seguridad</t>
  </si>
  <si>
    <t>EMPRESA DE CORREOS DE CHILE</t>
  </si>
  <si>
    <t>Provisión , Instalación y Reparaciones en Filtraciones Fiscalía Yumbel.</t>
  </si>
  <si>
    <t>Calidad de Vida . Sesiones Individuales de Apoyo Psicológico Funcionarios Fiscalías Región Bio Bio.</t>
  </si>
  <si>
    <t>Reparación de filtraciones de cubierta en Fiscalía Coronel.</t>
  </si>
  <si>
    <t>Provisión , Instalación y Reparación Filtraciones cuarto piso Fiscalía Regional.</t>
  </si>
  <si>
    <t>Plan Seguridad Fiscales , Funcionarios y Fiscalías . Provisión e Instalación Puerta acceso Tribunales Fiscalía Concepción.</t>
  </si>
  <si>
    <t>Reparación e Impermeabilización cubierta losa Fiscalía Los Ángeles.</t>
  </si>
  <si>
    <t>ASCI CONSTRUCCIONES LIMIT</t>
  </si>
  <si>
    <t>76.177.296-1</t>
  </si>
  <si>
    <t>Servicio de coffe capacitación Taller de casos relativos a Principales Cambios Ley 20.084.</t>
  </si>
  <si>
    <t>SERV.BANQUETERIA Y PLANIF</t>
  </si>
  <si>
    <t xml:space="preserve">Evaluación Psicolaboral estamento Profesional . </t>
  </si>
  <si>
    <t>Visita, Estudio , Reparación y Mantenimiento de Sistema de Calefacción  Fiscalía Cañete.</t>
  </si>
  <si>
    <t>ENERGO SPA</t>
  </si>
  <si>
    <t>76.442.788-2</t>
  </si>
  <si>
    <t>Provisión , Instalación y Reparación sistemas en sala de bomba Agua Fiscalía Local Concepción.</t>
  </si>
  <si>
    <t>COM ROSA MARIA GALLEGOS R</t>
  </si>
  <si>
    <t>76.467.023-K</t>
  </si>
  <si>
    <t>Reparación de dos cortinas metálicas Fiscalía Cañete.</t>
  </si>
  <si>
    <t>Revisión y Evaluación de Red de Datos para Fiscalía Local de Yumbel.</t>
  </si>
  <si>
    <t>Publicación Aviso Licitación Pública Servicios de Aseo y Mantención Jardines Región Bio Bio y Región de Ñuble.</t>
  </si>
  <si>
    <t xml:space="preserve">Reparación y Mantención Ascensor Fiscalía Los Ángeles. </t>
  </si>
  <si>
    <t>ASCENSORES SCHINDLER CHIL</t>
  </si>
  <si>
    <t>Compra agil</t>
  </si>
  <si>
    <t>Compra de Vales cupones de gas 15 kilos normal para funcionamiento calefacción Fiscalías y Oficinas de atención Región Bio Bio.</t>
  </si>
  <si>
    <t xml:space="preserve">Reparación Ascensor Fiscalía Concepción. </t>
  </si>
  <si>
    <t>TK ELEVADORES CHILE SPA</t>
  </si>
  <si>
    <t>Compra de Corcheteras eléctricas para uso unidades Fiscalía Local de Concepción.</t>
  </si>
  <si>
    <t>2682302,2679989,2679992</t>
  </si>
  <si>
    <t>Servicio envíos de Valija y Franqueos normales y certificados  Junio   Fiscalía Regional y Fiscalías Locales Región del Biobío</t>
  </si>
  <si>
    <t>Servicio de Mantenimiento Preventivo Grupo Electrógeno Fiscalía Local Los Ángeles. Período de un año a contar del 01 de Noviembre 2024.</t>
  </si>
  <si>
    <t xml:space="preserve">Aviso de concurso público para cargo administrativo </t>
  </si>
  <si>
    <t>Servicio de coffe break para jornada de capacitación.</t>
  </si>
  <si>
    <t>Compra de combustible para calefacción del inmueble de la Fiscalía Regional.</t>
  </si>
  <si>
    <t>Reparaciones en dependencias del inmueble de la Fiscalía Regional.</t>
  </si>
  <si>
    <t>Compra de mouse ópticos para uso de las Fiscalías de la región.</t>
  </si>
  <si>
    <t>Technosystems Chile SPA.</t>
  </si>
  <si>
    <t>96.678.350-8</t>
  </si>
  <si>
    <t>Evaluaciones psicolaborales para cargo administrativo de la Fiscalía Regional.</t>
  </si>
  <si>
    <t>Consultoria e Investigación en RR.HH. SPA.</t>
  </si>
  <si>
    <t>Compra de combustible para vehículos institucionales de la región.</t>
  </si>
  <si>
    <t>Compra de combustible para calefacción del inmueble de la Fiscalía Local de Victoria.</t>
  </si>
  <si>
    <t>Cambio de pasajes aéreos para funcionario en comisión de servicio, trayecto Tco.-Stgo.-Tco.</t>
  </si>
  <si>
    <t>Reparación del sistema de calefacción del inmueble de la Fiscalía Local de Collipulli.</t>
  </si>
  <si>
    <t>Compra de combustible para calefacción del inmueble de la Fiscalía Local de Collipulli.</t>
  </si>
  <si>
    <t xml:space="preserve">Evaluaciones psicolaborales para cargo profesional </t>
  </si>
  <si>
    <t>Servicio de relatoria para taller de capacitación.</t>
  </si>
  <si>
    <t>Cooltura SPA.</t>
  </si>
  <si>
    <t>Reubicación de equipos de seguridad como medida de protección para fiscal de la región.</t>
  </si>
  <si>
    <t>Servicio de mantención de jardines y estufa a combustión lenta de la Fiscalía Local de Curacautín.</t>
  </si>
  <si>
    <t>Servicio de coffee break para taller de capacitacón.</t>
  </si>
  <si>
    <t>Reparación de techumbre en oficina de atención de Purén.</t>
  </si>
  <si>
    <t>Mantención del vehículo institucional asignado al Fiscal Regional.</t>
  </si>
  <si>
    <t>Evaluaciones Psicológicas por concurso público de cargo Administrativo Fiscalía Regional</t>
  </si>
  <si>
    <t>Assessor Consultores Asociados Ltda</t>
  </si>
  <si>
    <t>Contratación de Pericia Psicológica Privada Causa Ruc 24*******49-7</t>
  </si>
  <si>
    <t>Paloma Soledad Gonzalez Mora</t>
  </si>
  <si>
    <t>13.669.648-3</t>
  </si>
  <si>
    <t>Compra de pasaje Ida y vuelta, Gustavo Fonfach 9 y 11 de julio de 2024, Reunión directores ejecutivos en Fiscalía Nacional.</t>
  </si>
  <si>
    <t>Arreglo de inmobiliario y cambio de cubiertas de URAVIT</t>
  </si>
  <si>
    <t>Sociedad Comercializadora Riñinahue Spa</t>
  </si>
  <si>
    <t>76.750.481-0</t>
  </si>
  <si>
    <t>Electricidad Y Construcciones CER Ltda.</t>
  </si>
  <si>
    <t>Publicación Concurso Público cargo Administrativo Fiscalía Regional y Auxiliar Fiscalía Local de La Unión En Diario Austral Valdivia 07/07/2024</t>
  </si>
  <si>
    <t>Compra de pasaje Ida y vuelta, Eric Aguayo 10 y 12 de julio de 2024</t>
  </si>
  <si>
    <t>Compra de pasajes, Alex Montesinos 29 y 31 de julio de 2024</t>
  </si>
  <si>
    <t>45 señaléticas interiores en material de Sintra 5mm para
Fiscalías Locales</t>
  </si>
  <si>
    <t>Imprenta América Ltda.</t>
  </si>
  <si>
    <t>87.726.400-9</t>
  </si>
  <si>
    <t>Mantención De Vehículo Hyundai Azera: Cambio De Aceite, Batería y Otros Menores según Cotización Cot-002563180-1</t>
  </si>
  <si>
    <t>Automotores Gildemeister Spa</t>
  </si>
  <si>
    <t>79.649.140-k</t>
  </si>
  <si>
    <t>Adquisición de Pasaje Aéreo por Comisión de Servicio en el País para Fiscal</t>
  </si>
  <si>
    <t>Adquisición de Pasaje Aéreo por Comisión de Servicio en el País para capacitación en Sabtiago para Fiscal/Funcionario</t>
  </si>
  <si>
    <t xml:space="preserve">Compra de pasajes Claudia Baeza 06 y 09 de agosto de 2024, jornada “Manual de investigación de muertes violentas de mujeres” y la “Ley N°21.675 Integral de Violencia de Género” </t>
  </si>
  <si>
    <t>Contratación de Servicio de Instalación de TV 32 para Oficina De Comunicaciones</t>
  </si>
  <si>
    <t>10.668.238-0</t>
  </si>
  <si>
    <t>Contratación de Evaluación Psicológica para Terna de cargo Administrativo área de Finanzas Fiscalía Regional</t>
  </si>
  <si>
    <t>Contratación de Servicio de Peritaje para Análisis en Caso en Investigación de La Fiscalía Ruc: 23******43-8</t>
  </si>
  <si>
    <t>Ana Maria Abarzua Vasquez</t>
  </si>
  <si>
    <t>13.688.909-5</t>
  </si>
  <si>
    <t>Contratación de Curso de Automaquillaje, a Realizarse el 08 de Agosto de 2024, por el Programa de Calidad de Vida Calidad.</t>
  </si>
  <si>
    <t>Camila Valentina Jerez Fernandez</t>
  </si>
  <si>
    <t>18.886.748-0</t>
  </si>
  <si>
    <t>Compra de pasaje Ida y vuelta, Eric Aguayo 04 y 08 de agosto de 2024,	Maleta Bodega, 	Jornada Anual de Enlaces UCIEX</t>
  </si>
  <si>
    <t>Instalación de equipo de Aire Acondicionado de 12.000 BTU en oficina de informática, edificio Fiscalía Regional.</t>
  </si>
  <si>
    <t>Comercial Furtz Limitada</t>
  </si>
  <si>
    <t>76.345.966-7</t>
  </si>
  <si>
    <t>Compra De Combustible Diesel Para Caldera de calefacción de Inmueble URAVIT SACFI</t>
  </si>
  <si>
    <t>Ruiz Y Carreño S.A.</t>
  </si>
  <si>
    <t>Publicación concurso público 07-07-24 en diario El Llanquihue de P.Montt. Cargo Abogado Asitente FL R.Negro, FL P.Montt</t>
  </si>
  <si>
    <t>Pasaje aéreo P.Montt-Santiago-P.Montt del 03-07 al 04-07-2024</t>
  </si>
  <si>
    <t>Pasaje aéreo Osorno-Santiago-Osorno del 03-07 al 04-07-2024</t>
  </si>
  <si>
    <t>Pasaje aéreo P.Montt-Concepción-P.Montt del 08-07 al 11-07-2024</t>
  </si>
  <si>
    <t>Pago de multa por cambio fecha pasaje</t>
  </si>
  <si>
    <t>Pasaje aéreo P.Montt-Santiago-P.Montt del 29-07 al 30-07-2024</t>
  </si>
  <si>
    <t>Compra 3 estufas a gas 15 k</t>
  </si>
  <si>
    <t>Dimarsa Ltda.</t>
  </si>
  <si>
    <t>93.224.000-9</t>
  </si>
  <si>
    <t>1 turbocalefactor a gas</t>
  </si>
  <si>
    <t>Maryun Seguridad Industrial Ltda.</t>
  </si>
  <si>
    <t>77.084.730-3</t>
  </si>
  <si>
    <t>10 DER N °11</t>
  </si>
  <si>
    <t>Servicio de mantención de bombas, sistema eléctrico y equipos menores FL P.Varas</t>
  </si>
  <si>
    <t>Publicación Aviso Licitación Pública Servicio de Aseo y Mantención de Jardines F.Regional y F.Locales</t>
  </si>
  <si>
    <t>10 FR N°66</t>
  </si>
  <si>
    <t>Reparación de caldera FL P.Montt</t>
  </si>
  <si>
    <t>Reparación alcantarillado FL P.Varas</t>
  </si>
  <si>
    <t>FK Ingeniería y Construcción SPA</t>
  </si>
  <si>
    <t>76.316.567-1</t>
  </si>
  <si>
    <t>Pasaje aéreo Osorno-Santiago-Osorno del 27-07 al 31-07-2024</t>
  </si>
  <si>
    <t>Pasaje aéreo P.Montt-Santiago-P.Montt deL 04-08 AL 06-08-24</t>
  </si>
  <si>
    <t>Pasaje aéreo P.Montt-Santiago-P.Montt del 02-09 al 04-09-24</t>
  </si>
  <si>
    <t>Pasaje aéreo Osorno-Santiago-P.Montt del 18-08 al 23-08-2024</t>
  </si>
  <si>
    <t>Mantención vehículo institucional</t>
  </si>
  <si>
    <t>Difor Chile S.A.</t>
  </si>
  <si>
    <t>96.918.300-5</t>
  </si>
  <si>
    <t>Evaluación psicolaboral Técnico Operativo Causas Honorarios F.Regional</t>
  </si>
  <si>
    <t>Consultoría e Investigación en RRHH SPA</t>
  </si>
  <si>
    <t>Pasaje aéreo Osorno-Santiago-Osorno del 02-09 AL 05-09-24</t>
  </si>
  <si>
    <t>Pasaje aéreo P.Montt-Santiago-P.Montt del 07-08 al 08-08-24</t>
  </si>
  <si>
    <t>servicio coffe break Programa RPA Fase 2</t>
  </si>
  <si>
    <t>Publicación concurso público 04-08-24 en diario El Llanquihue P.Montt. Cargo Administrativo Los Muermos, Auxiliar Osorno</t>
  </si>
  <si>
    <t>Pasajes Aéreos Nacionales Balmaceda - Santiago (ida y vuelta, para Fiscal Adjunto Jefe SACFI Fiscalía Regional de Aysén, Causa relacionada convenios Santiago.</t>
  </si>
  <si>
    <t>Res. FN/MP N° 1569/2024</t>
  </si>
  <si>
    <t>Arriendo vehículos (06 camionetas) por 48 meses a/c 01-07-2024, para la Fiscalía Regional, Fiscalías Locales y Oficinas de Atención de la Región de Aysén, período julio - dic. 2024, valor mensual $ 6.438.672.-</t>
  </si>
  <si>
    <t>Pasajes Aéreos Nacionales, Santiago-Balmaceda para Director Ejecutivo Fiscalía Regional Aysen Invitación Programa de Inducción Equipo Directivo Fiscalía Nacional Santiago.</t>
  </si>
  <si>
    <t>Peritaje privado psicológico de daños, para víctima, causa Fiscalía Local de Aysén. Resolución FN/MP N° 1001/2021 del 07-10-2021 Registro Nacional de Peritos Psicólogos Externos del MP.</t>
  </si>
  <si>
    <t>Peritaje privado psicológico de daños, para víctima causa Fiscalía Local de Aysén. Resolución FN/MP N° 1001/2021 del 07-10-2021 Registro Nacional de Peritos Psicólogos Externos del MP.</t>
  </si>
  <si>
    <t>Pasajes Aéreos Nacionales Balmaceda-Santiago-Balmaceda, para Fiscal Adjunto de la Fiscalía Local de Coyhaique. Capacitación Armas - UCOD 30 de julio 2024 Santiago.</t>
  </si>
  <si>
    <t xml:space="preserve">Orden de Compra </t>
  </si>
  <si>
    <t>Adquisición de petróleo para caldera de la Fiscalía Local de Chile Chico del Ministerio Público.</t>
  </si>
  <si>
    <t>Pasajes Aéreos Nacionales, Concepción-Santiago-Balmaceda para Abogado Asesor Fiscalía Regional de Viaje Invitación Jornada Anual de Enlaces UCIEX.</t>
  </si>
  <si>
    <t>Servicio de flete traslado de combustible a Puerto Aysén para caldera Fiscalía Local de Aysén.</t>
  </si>
  <si>
    <t>Jaime René Carrillo Vera</t>
  </si>
  <si>
    <t>5.084.436-6</t>
  </si>
  <si>
    <t>Pasajes Aéreos Nacionales Balmaceda-Santiago- Balmaceda ,para Fiscal Regional de Aysén. Diligencias Investigativas Causa Procultura. Santiago</t>
  </si>
  <si>
    <t>Pasajes Aéreos Nacionales Balmaceda-Santiago-Balmaceda, para Abogado Asesor, Técnico Jurídico y Jefe UGI y Administrativo UGI de la Fiscalía Regional de Aysén. Reuniones con Divisiones de Fiscalía Nacional.</t>
  </si>
  <si>
    <t>Servicio de mantención de grupos electrógenos año 2024 para la Fiscalía Regional, Fiscalías Locales y Oficinas de Atención de la Región de Aysén</t>
  </si>
  <si>
    <t>Juan Carlos Ríos Carvajal</t>
  </si>
  <si>
    <t>7.075.210-7</t>
  </si>
  <si>
    <t>Servicio de mantención de calderas Fiscalía Regional, Fiscalías Locales y Oficinas de Atención de la Fiscalía Regional de Aysén</t>
  </si>
  <si>
    <t>Peritaje privado psicológico de daños, para víctima causa de la Fiscalía Local de Aysén. Resolución FN/MP N° 1001/2021 del 07-10-2021 Registro Nacional de Peritos Psicólogos Externos del MP.</t>
  </si>
  <si>
    <t>Servicio de arriendo de camionetas para la Fiscalía Local de Chile Chico y OA de Cochrane, por entrega atrasada de camionetas por término de contrato debido a las malas condiciones climáticas imperantes en la Región de Aysén.</t>
  </si>
  <si>
    <t>Autorentas del Pacífico SPA</t>
  </si>
  <si>
    <t>Servicio de traslado carga transporte terrestre (flete) desde Santiago a Coyhaique, para Uravit Fiscalía Regional de Aysén.</t>
  </si>
  <si>
    <t>Transportes Zona Sur S.A.</t>
  </si>
  <si>
    <t>78.451.570-2</t>
  </si>
  <si>
    <t>Servicio de mantención y reparaciones urgentes en dependencias de la Fiscalía Regional de Aysen.</t>
  </si>
  <si>
    <t>Informe de pericia privada para víctima causa  de la Fiscalía Local de Coyhaique.</t>
  </si>
  <si>
    <t>María Margarita Samamé Martin</t>
  </si>
  <si>
    <t>9.784.212-4</t>
  </si>
  <si>
    <t>Pasajes Aéreos Nacionales, Balmaceda-Santiago-Balmaceda para jefe UAJ Fiscalía Regional Aysen.  Jornada Nacional en Cibercriminalidad Sexual Fiscalía Nacional Santiago.</t>
  </si>
  <si>
    <t>Pasajes Aéreos Nacionales, Balmaceda-Santiago-Balmaceda para Fiscal Adjunto Fiscalía Local Coyhaique, Región de Aysén. Invitación Jornada Nacional en Cibercriminalidad Sexual Fiscalía Nacional Santiago.</t>
  </si>
  <si>
    <t>Combustible Gas. 95 para vehículo asignado a la FR XI Aysén.</t>
  </si>
  <si>
    <t>Petróleo Diesel para vehículos institucionales arrendados para la Fiscalía Regional de Aysén,</t>
  </si>
  <si>
    <t>Pasajes Aéreos Nacionales Balmaceda - Santiago (ida y vuelta), para Relator Fiscalía Nacional. jornada de medidas intrusivas.</t>
  </si>
  <si>
    <t xml:space="preserve">Pasaje Pta.Arenas/Santiago/Pta.Arenas 09 y 16/07/24  por comision de servicio </t>
  </si>
  <si>
    <t xml:space="preserve">Pasaje Pta.Arenas/Santiago/Pta.Arenas 18 y 25/07/24  por comision de servicio </t>
  </si>
  <si>
    <t>Pasaje Pta.Arenas/Pto.Williams/Pta.Arenas 17 y 19/07/24 por comisiones de servicio</t>
  </si>
  <si>
    <t>Materiales de aseo para Fiscalías de la región de Magallanes</t>
  </si>
  <si>
    <t xml:space="preserve">Modificacion pasaje aéreo  del 26 de junio por comision de servicio </t>
  </si>
  <si>
    <t>17-FN° 1514</t>
  </si>
  <si>
    <t>Reparación cámara de medidor de agua  en F.L.Pta.Arenas</t>
  </si>
  <si>
    <t>17-FN° 1587</t>
  </si>
  <si>
    <t>Incorporación 3 equipos terminales del tipo ejecutivo(teléfonos más licencias) para F.L.Pto.Williams.Valor total UF 7,2. Valor UF al 03/07/24 $ 37.583,12.</t>
  </si>
  <si>
    <t>03 Evaluaciones psicolaborales para cargo titular Jefe Unidad de Administración y Finanzas</t>
  </si>
  <si>
    <t>Evaluación psicolaboral para cargo técnico en F.L.Pto.Natales.Valor informe 2,8 UF. Valor UF al 05/07/24 $ 37.590,62.</t>
  </si>
  <si>
    <t>Assessor Consultores Asociados</t>
  </si>
  <si>
    <t>Pasaje Pta.Arenas/Santiago/Temuco/Santiago/pta.Arenas días 14 y 16/07/24 por comisón de servicio</t>
  </si>
  <si>
    <t>Pasaje Pta.Arenas/Santiago día 11/07/24</t>
  </si>
  <si>
    <t>Calentador tiro balanceado para oficina Fiscal Regional</t>
  </si>
  <si>
    <t>Sandy Point Imp.y Exp.Ltda.</t>
  </si>
  <si>
    <t>85.946.100-k</t>
  </si>
  <si>
    <t>Instalación calentador tiro balanceado en oficina Fiscal Regional e instalación y provisión radiador en hall 3er.piso Fiscalía Regional</t>
  </si>
  <si>
    <t>Servicios Integrales Edgardo Zambrano EIRL</t>
  </si>
  <si>
    <t>77.458.486-2</t>
  </si>
  <si>
    <t>Lectores bluray para Unidad de Gestión e Informática</t>
  </si>
  <si>
    <t>Soc.Sistemas Informáticos Ltda.</t>
  </si>
  <si>
    <t>77.259.720-7</t>
  </si>
  <si>
    <t>Suministros e instalaciones de proyectores led en acceso recepción Fiscalía Regional</t>
  </si>
  <si>
    <t xml:space="preserve">Pasaje Pta.Arenas/Santiago/Pta.Arenas 02 y 08/08/24  por comision de servicio </t>
  </si>
  <si>
    <t xml:space="preserve">Pasaje Pta.Arenas/Santiago/Pta.Arenas 06 y 08/08/24  por comision de servicio </t>
  </si>
  <si>
    <t>Servicio bodegaje agosto a diciembre  para fiscalía regional por remodelación edificio</t>
  </si>
  <si>
    <t>Inmobiliaria AGM Ltda.</t>
  </si>
  <si>
    <t>76.179.614-3</t>
  </si>
  <si>
    <t>12-FR N° 74</t>
  </si>
  <si>
    <t>Arriendo de 05 notebooks agosto a diciembre para Unidad Gestión e Informática</t>
  </si>
  <si>
    <t>Comercial Imprimat Ltda.</t>
  </si>
  <si>
    <t>76.426.268-9</t>
  </si>
  <si>
    <t>Mantención sistema calefacción central 1er.y 2do.piso  Fiscalía Regional</t>
  </si>
  <si>
    <t>Publicación aviso día domingo 28 de julio 2024 de   Licitación Pública para Servicio de Guardias de Seguridad en Fiscalía Regional y Fiscalías Locales de la Región de Magallanes y de la Antártica Chilena.</t>
  </si>
  <si>
    <t>Pasaje maritimo Pta.Arenas/Porvenir por comision de servicio incluyendo traslado de vehiculo institucional día 29/07/2024</t>
  </si>
  <si>
    <t>Pasaje maritimo Porvenir/Pta.Arenas por comision de servicio incluyendo traslado de vehiculo institucional día 29/07/2025</t>
  </si>
  <si>
    <t>17 FN N° 1818</t>
  </si>
  <si>
    <t>Retiro ,embalaje y traslado persianas metálicas edificio Fiscalía Regional en remodelación</t>
  </si>
  <si>
    <t>Arriendo multicancha para actividad fiscales y funcionarios por programa calidad de vida día 02/08/24</t>
  </si>
  <si>
    <t>CLA Turismo SPA</t>
  </si>
  <si>
    <t>Reparación un ventanal 2do.piso en F.L.Tierra del Fuego. Considera cambio contramarcos, sellado silicona, fijación del cajón con tornillos tirafondo para sujeción.</t>
  </si>
  <si>
    <t>Francisco Meneses Oyarzún</t>
  </si>
  <si>
    <t>11.596.090-3</t>
  </si>
  <si>
    <t>Servicio amplificación día 02/08/24 para actividad Programa Calidad de Vida</t>
  </si>
  <si>
    <t>Javiera Asencio Mancilla</t>
  </si>
  <si>
    <t>17.587.964-1</t>
  </si>
  <si>
    <t>Contratación 3 monitores y compra 40 snack para día 02/08/24 por actividad de Programa Calidad de Vida</t>
  </si>
  <si>
    <t>Isabel Lagos Rebolledo</t>
  </si>
  <si>
    <t>13.991.237-3</t>
  </si>
  <si>
    <t>Informe Pericial Psicologico Privada Causa Ruc 2200956xxx-3</t>
  </si>
  <si>
    <t>SERVICIOS DE COFFE,PARA 60 PERSONAS(30 PERSONAS POR DIA) CON</t>
  </si>
  <si>
    <t>VIVIAN ANGELICA DE LA FUE</t>
  </si>
  <si>
    <t>SOLUCIÓN HIGIENIZANTE PARA MANOS ALCOHOL AL 70% 50ML, FORMAT</t>
  </si>
  <si>
    <t>COMERCIALIZADORA PRANDELL</t>
  </si>
  <si>
    <t>76295342-0</t>
  </si>
  <si>
    <t>MASAJES DESCONTRACTURANTES, Programa de Calidad de vida laboral</t>
  </si>
  <si>
    <t>SANDRA FILOMENA MORALES CARRASCO</t>
  </si>
  <si>
    <t>11901378-K</t>
  </si>
  <si>
    <t>Carga Prepaga Isat 100 Unidades Duracion 3Meses , Telefono S</t>
  </si>
  <si>
    <t>Evaluaciones Psicolaborales para los Cargos (1) Auxiliar Sup</t>
  </si>
  <si>
    <t>AVISO CONCURSO PUBLICO DOMINGO 07/07/2024</t>
  </si>
  <si>
    <t>Informe Pericial Psicologico Daños Causa Ruc 2100559xxx-6</t>
  </si>
  <si>
    <t>SERVICIO DE TRASLADO DE VEHICULO DESDE LA CUIDAD DEL TABO A STGO</t>
  </si>
  <si>
    <t>TRANSPORTES ARANEDA SPA</t>
  </si>
  <si>
    <t>77476191-8</t>
  </si>
  <si>
    <t>AVISO DIARIO EL MERCURIO DOMINGO 14/07/24.-</t>
  </si>
  <si>
    <t>Informe Pericial Psicológico, Causa Ruc 2300629xxx-9</t>
  </si>
  <si>
    <t>Regularización. Servicio de Intérprete Inglés-Español. CAUSA</t>
  </si>
  <si>
    <t>PSICOLABORALES.</t>
  </si>
  <si>
    <t>2 BANDERAS CHILENAS (1 PARA FL CHACABUCO, 1 PARA STOCK DE BO</t>
  </si>
  <si>
    <t>FABRIC. Y CONFECC MARIO L</t>
  </si>
  <si>
    <t>76449330-3</t>
  </si>
  <si>
    <t>COMPRA SEMESTRAL KDM.</t>
  </si>
  <si>
    <t>AVISO DIARIO EL MERCURIO, DOMINGO 21-07-24.-</t>
  </si>
  <si>
    <t>Servicio de Reforzamiento Domiciliario en Causa RUC 23014xxx</t>
  </si>
  <si>
    <t>Servicio de Reforzamiento Domiciliario en Causa RUC 24007xxx</t>
  </si>
  <si>
    <t>AVISO DIARIO EL MERCURIO DOMINGO 28/07/24.-</t>
  </si>
  <si>
    <t>ENTREVISTAS PSICOLABORALES SOLICITUD 26-07-24</t>
  </si>
  <si>
    <t>Servicio de Reforzamiento Domiciliario en Causa RUC 23001xxx</t>
  </si>
  <si>
    <t xml:space="preserve">Regularización compra de pasajes aéreos Santiago-Lima </t>
  </si>
  <si>
    <t>Reparación ascensores  edificio La Florida.</t>
  </si>
  <si>
    <t>Reparación de cámara alcantarillado de aguas servidas de edificio Las Condes.</t>
  </si>
  <si>
    <t>EMPRESA CONSTRUCTORA SANISERVICE LTDA</t>
  </si>
  <si>
    <t>76115157-6</t>
  </si>
  <si>
    <t>Evaluación psicolaboral para 1 cargo en estamento Técnico.</t>
  </si>
  <si>
    <t>Adquisición de diferentes elementos de protección para custodias de especies.</t>
  </si>
  <si>
    <t>COM DE ART. DE PROTECCION Y SEG INDUS. MANQUEHUE</t>
  </si>
  <si>
    <t>86887200-4</t>
  </si>
  <si>
    <t>Reparación de portón ingreso vehicular de edificio Ñuñoa.</t>
  </si>
  <si>
    <t>SISTEMATIC SERVICIOS DE SEGURIDAD LIMITADA</t>
  </si>
  <si>
    <t>Res FN N° 1001-2021</t>
  </si>
  <si>
    <t>Servicio de destrucción de especies de Fiscalía Local de Ñuñoa.</t>
  </si>
  <si>
    <t>2 tarjetas para ingresar al estacionamiento del Centro de Justicia.</t>
  </si>
  <si>
    <t>Pericia médica para causa de Fiscalía Local de La Florida.</t>
  </si>
  <si>
    <t>SERVICIOS MEDICOS GABRIEL SOLORZANO SPA</t>
  </si>
  <si>
    <t>77460068-K</t>
  </si>
  <si>
    <t>Servicio de evaluación psicolaboral para 3 postulantes a estamento administrativo.</t>
  </si>
  <si>
    <t>Servicios de transporte de especies de Fiscalía Local de Las Condes para remate y destrucción.</t>
  </si>
  <si>
    <t>SOCIEDAD DE TRANSPORTES EXPRESO SUR</t>
  </si>
  <si>
    <t>Trabajo de reparación de equipos aire acondicionado edificio de La Florida.</t>
  </si>
  <si>
    <t>Servicio de destrucción de especies de Fiscalía Local de Las Condes.</t>
  </si>
  <si>
    <t>Servicio de capacitación “Cuidado de Equipos“.</t>
  </si>
  <si>
    <t>CARLOS ALEJANDRO MORALES CARVAJAL</t>
  </si>
  <si>
    <t>16209199-9</t>
  </si>
  <si>
    <t>Adquisición de una tarjeta para ingresar al estacionamiento del Centro de Justicia.</t>
  </si>
  <si>
    <t>SOC.CONCESIONARIA C.DE JUSTICIA DE STGO</t>
  </si>
  <si>
    <t>Reprogramación de tarjeta para edificio Centro de Justicia.</t>
  </si>
  <si>
    <t>Pericia Psicológica para causa Fiscalía de Género.</t>
  </si>
  <si>
    <t>ANA MARIA RIGHETTI MAUREIRA</t>
  </si>
  <si>
    <t>9933562-9</t>
  </si>
  <si>
    <t>Servicio de instalación de piso vinilico en oficina edificio Las Condes.</t>
  </si>
  <si>
    <t>Servicio de Coffee Break, para capacitación.</t>
  </si>
  <si>
    <t>PEDRO PABLO HERNANDEZ MEDINA</t>
  </si>
  <si>
    <t>15348339-6</t>
  </si>
  <si>
    <t>Servicio de evaluación psicolaboral para 2 postulantes a estamento administrativo.</t>
  </si>
  <si>
    <t xml:space="preserve">Servicio de Inspección Técnica para la Certificación de ascensores. </t>
  </si>
  <si>
    <t>VARGAS Y MARTINEZ LIMITADA</t>
  </si>
  <si>
    <t>76268529-9</t>
  </si>
  <si>
    <t>O/compra</t>
  </si>
  <si>
    <t>Instalación de cerradura digital para seguridad de funcionarios de la Unidad de Atención de Público de la Fiscalía Local de Puente Alto.</t>
  </si>
  <si>
    <t xml:space="preserve">IMPORTADORA Y COMERCIALIZADORA DE PRODUCTOS DE SEGURIDAD RICARDO VICENCIO </t>
  </si>
  <si>
    <t>77688755-2</t>
  </si>
  <si>
    <t>Compra de 15 memorias Usb 256 GB, Alta Velocidad 3.0 Pendrive, Kingston para ECOH.</t>
  </si>
  <si>
    <t xml:space="preserve">INGENIERIA E INFORMATICA ASOCIADA LIMITADA </t>
  </si>
  <si>
    <t>79882360-4</t>
  </si>
  <si>
    <t>Mantención en Sala de Bombas de agua, con suministro e instalación de estanque hidroneumático Varem de 500 lts., para Gran Avenida 3814, San Miguel.</t>
  </si>
  <si>
    <t>Suministro e instalación de 3 válvulas de paso y 2 monomandos para Fiscalía Local Puente alto.</t>
  </si>
  <si>
    <t xml:space="preserve">FABRICACION DE PRODUCTOS METALICOS CRISTHIAN PEÑA Y LILLO E.I.R.L </t>
  </si>
  <si>
    <t>77584281-4</t>
  </si>
  <si>
    <t>Compra de combustibles para vehículos de uso fiscal, considera proyección de 6 meses.</t>
  </si>
  <si>
    <t>Programa de Formación 2024,"Taller de Autocuidado y Contención de Usuarios" (URAVIT), para un máximo de 27 personas de la FRM Sur.</t>
  </si>
  <si>
    <t xml:space="preserve">GESTION 5 CAPACITACIONES SPA. </t>
  </si>
  <si>
    <t>76205309-8</t>
  </si>
  <si>
    <t xml:space="preserve">Servicio de traslado en vehículo VAN para personal de Fiscalía Local de Puente Alto. Periodo 03 de julio a 02 de agosto de 2024. </t>
  </si>
  <si>
    <t xml:space="preserve">ENRIQUE VALENZUELA QUIJADA </t>
  </si>
  <si>
    <t xml:space="preserve">Servicio de traslado en vehículo VAN para personal de Fiscalías Especializadas de San Miguel. Periodo 03 de julio a 02 de agosto de 2024. </t>
  </si>
  <si>
    <t xml:space="preserve">EMPRESA DE TRANSPORTES MACROTRANS LTDA.  </t>
  </si>
  <si>
    <t>Reparación y ajuste de portones de acceso oriente y poniente. Además de instalación de una cerradura eléctrica con pulsador para puerta oriente y sobrepuesta normal para poniente, de F.L. Puente Alto.</t>
  </si>
  <si>
    <t xml:space="preserve">Evaluación psicolaboral para un cargo de profesional a honorarios para el programa ECOH. </t>
  </si>
  <si>
    <t>Servicio de Coffe para Programa de Formación 2024, "Taller de Primeros Auxilios Psicológicos para Causas de Alta Connotación" en Fiscalía Nacional.</t>
  </si>
  <si>
    <t>ELIZABETH DEL CARMEN</t>
  </si>
  <si>
    <t xml:space="preserve">Servicio de instalación de videoportero con monitor y citofonÍa en FiscalÍa Gran Avenida 3814, San Miguel. </t>
  </si>
  <si>
    <t>Compra de materiales de oficina solicitados por UAF</t>
  </si>
  <si>
    <t xml:space="preserve">IMPORTADORA Y COMERCIALIZADORA FERVET ON LINE LTDA. </t>
  </si>
  <si>
    <t>76955038-0</t>
  </si>
  <si>
    <t>Servicio de instalaciones de 12 luminarias LED en dependencias de la Fiscalía Regional Metropolitana Sur.</t>
  </si>
  <si>
    <t>Servicio de reparación por urgencia de motor de portón eléctrico oriente, instalación de 2 enchufes normales, más 1 enchufe de fuerza en Fiscalía Local de Puente Alto.</t>
  </si>
  <si>
    <t xml:space="preserve">AXEL SILVA POQUE SERVICIOS ELECTRICOS E.I.R.L </t>
  </si>
  <si>
    <t xml:space="preserve">Servicio de reparación e instalaciones eléctricas de enchufes, luminarias y módulos de enchufes en dependencias de la Fiscalia Regional Metropolitana Sur. </t>
  </si>
  <si>
    <t>Servicio de Traslado desde bodega Ochagavpía hasta vertedero Santa Marta,  56m3 aproximados de material. Solicitado por Unidad de Custodia de San Miguel.</t>
  </si>
  <si>
    <t xml:space="preserve"> PATRICIO R. GALAZ CORREA SERVICIOS DE MUDANZA.</t>
  </si>
  <si>
    <t xml:space="preserve">"Taller de Autocuidado y Contención de Usuarios URAVIT" del Programa de Formación 2024. </t>
  </si>
  <si>
    <t>EVENTOS Y REPOSTERIA CREATIVA MAURICIO A</t>
  </si>
  <si>
    <t>"Taller de Autocuidado y Contención de Usuarios para el equipo de Atendedores de San Miguel y Puente Alto".</t>
  </si>
  <si>
    <t>RES. FRMS 069/2024</t>
  </si>
  <si>
    <t>Contratación de servicio de coffee break para reuniones de coordinación con Jefaturas de Unidades Policiales en 6to. piso del edificio ubicado en Gran Avenida José Miguel Carrera N°5234, de la comuna de San Miguel</t>
  </si>
  <si>
    <t>ELIZABETH DEL CARMEN INOSTROZA DAVILA</t>
  </si>
  <si>
    <t>Servicio de reparación y mantención de puertas: encuadre con regulación de 9 puertas  de aluminio con cambio de pestillos, cerraduras, bisagras, brazos hidráulicos y ajuste de marcos para la Fiscalía Local de Puente Alto.</t>
  </si>
  <si>
    <t>Servicio de instalaciones eléctricas, de luminarias y otros en dependencias edificio de Av. Gran Avenida 5234, San Miguel.</t>
  </si>
  <si>
    <t>Tres evaluaciones psicolaborales para cargo Administrativo de Apoyo, en calidad de titular, Unidad Regional de Atención a Víctimas y Testigos.</t>
  </si>
  <si>
    <t>Dos evaluaciones psicolaborales para cargo de Abogado Asistente de la Fiscalía Especializada de Delitos Generales.</t>
  </si>
  <si>
    <t>Servicios de coffee break para  Talleres "Conozcamos la Aplicación de la Política MALS" del Programa de Calidad de Vida 2024.</t>
  </si>
  <si>
    <t xml:space="preserve">EVENTOS Y REPOSTERIA CREATIVA MAURICIO ANDRES HENRIQUEZ SOTO E.I.R.L </t>
  </si>
  <si>
    <t>Retiro, provisión e instalación de gabinetes normados con certificación más carretes ataque rápido para red húmeda, edificio Gran Avenida 3814, San Miguel.</t>
  </si>
  <si>
    <t>PROTECCION FORESTAL INTEGRAL LTDA.</t>
  </si>
  <si>
    <t>Servicio complementario a OC 15240205, por cambio de lugar de destino de material para destrucción. Solicitado por Unidad de Custodia San Miguel.</t>
  </si>
  <si>
    <t>PATRICIO R. GALAZ CORREA SERVICIO DE MUDANZA</t>
  </si>
  <si>
    <t>Evaluación psicolaboral para cargo Administrativo Operativo, en calidad de suplente para Unidad de Servicios de San Miguel.</t>
  </si>
  <si>
    <t>Evaluación psicolaboral, cargo Administrativo Operativo, en calidad de suplente para Fiscalía de Delitos Contra la Propiedad.</t>
  </si>
  <si>
    <t>Mantención correctiva completa a bomba N°1 Centrífuga Pentax de 4 HP y 380 Volt. Gran Avenida 3814, San Miguel.</t>
  </si>
  <si>
    <t>Servicio de ratificación de informe pericial en causa RUC 2100287xxx-8.</t>
  </si>
  <si>
    <t xml:space="preserve">KATHERINE FERIDE IBAÑEZ UMBERLAND </t>
  </si>
  <si>
    <t>Tres evaluaciones psicolaborales, Técnico Informático para Unidad de Evaluación, Control de la Gestión e Informática.</t>
  </si>
  <si>
    <t>Dos evaluaciones psicolaborales, Técnico Honorarios para Fiscalía Especializada de Flagrancias y Primeras Instrucciones.</t>
  </si>
  <si>
    <t>Res. DER 09/2024</t>
  </si>
  <si>
    <t>Servicio de mantención preventiva por 2 años, de los 3 ascensores y 1 montacargas de los edificios institucionales, ubicados en  San Miguel y Puente Alto, valor M$357 mensual.</t>
  </si>
  <si>
    <t>ASCENSORES OTIS CHILE LTDA.</t>
  </si>
  <si>
    <t>96797340-8</t>
  </si>
  <si>
    <t>Servicio de destrucción de especies, solicitado por la Unidad de Custodia San Miguel.</t>
  </si>
  <si>
    <t>Reprogramación de tarjetas de estacionamientos en el CJS para 5 fiscales y funcionarios.</t>
  </si>
  <si>
    <t xml:space="preserve">SOC.CONCESIONARIA C.DE JUSTICIA DE STGO. </t>
  </si>
  <si>
    <t>dos evaluaciones psicolaborales de cargo Técnico Honorarios para Fiscalía Local de Puente Alto.</t>
  </si>
  <si>
    <t>Servicio de elaboración de porta hojas al muro en acrílico para control de inventario de bienes Activo Fijo regional.</t>
  </si>
  <si>
    <t>COMERCIAL MEDIAPRO LTDA.</t>
  </si>
  <si>
    <t>76445249-6</t>
  </si>
  <si>
    <t>Evaluación psicolaboral para cargo Recepcionista para Fiscalía Local de Puente Alto.</t>
  </si>
  <si>
    <t>Servicios de coffee break en "Talleres de Autocuidado de los equipos de atendedores de San Miguel y Puente Alto" del Programa de Formación 2024.</t>
  </si>
  <si>
    <t>Servicios de reparación e instalaciones de chapas en muebles y cerraduras en sala de reuniones en Gran Avenida 3814, San Miguel.</t>
  </si>
  <si>
    <t>Res. FN/MP 1862</t>
  </si>
  <si>
    <t>S/N</t>
  </si>
  <si>
    <t>Contratación de servicio de traslado de personal para las Fiscalías Regionales Metropolitanas Centro Norte y Sur, en cuatro vehículos, por un plazo de 48 meses.  Valor mensual M$10.550.-</t>
  </si>
  <si>
    <t>Contratación de servicio de transporte de cajas y mobiliario desde Bandera hacia Miraflores 383. Contratación por monto refiere a LPM, según art 22, tramo 3, del reglamento de compras del MP.</t>
  </si>
  <si>
    <t>Servicio de armado de estanterías mecano en bodegas de custodia de la FL. de Maipú. Contratación refiere una licitación privada menor de conformidad al art. 22 del reglamento de compra de bienes y contratación de servicios el MP.</t>
  </si>
  <si>
    <t>Servicio de desmonte de video porteros, cámaras (análogas e IP) de cctv, antenas ubiquiti y reseteo de 4 cámaras IP de edificio Bandera 655. Contratación refiere una L. P. Menor de acuerdo a art. 22 del reglamento de compras y contratación de servicios del MP.</t>
  </si>
  <si>
    <t>Desmontaje de bandejas y reinstalación de punto de red y centro de enchufe para entrega de Edificio Bandera. Contratación por monto refiere a LPM, según art. 22, tramo 3, del reglamento de compras del MP.</t>
  </si>
  <si>
    <t>Suministro e instalación de 05 puntos de red certificados en Edificio Catedral 1401, FL Maipú. Contratación por monto se refiere a LPM, según art. 22, tramo 3, del reglamento de compras del MP.</t>
  </si>
  <si>
    <t>Provisión e instalación de 04 puntos de red en Oficina Maipú. Contratación por monto refiere a LPM, según art. 2, tramo 3, del reglamento de compras del MP.</t>
  </si>
  <si>
    <t>RUC 2400576xxx-K fl San Bernardo, fiscal Natalia Gonzalez (S), vict I.C.D.R. perito en convenio</t>
  </si>
  <si>
    <t>Servicio de destrucción de especies en relleno sanitario KDM solicitado por FL Curacaví.</t>
  </si>
  <si>
    <t>Adquisición de pasajes aéreos con salida Santiago - La Serena 04/07/2024 - Regreso La Serena - Santiago 05/07/2024. Fiscal Tania Mora</t>
  </si>
  <si>
    <t>Obras de mejoramiento y habilitación Oficina de Maipú. Contratación según excepción art. 1, letra v), del reglamento de compras del MP.</t>
  </si>
  <si>
    <t>Contratación de servicio de transporte de mobiliario desde Bandera 655 hacia Miraflores 383. Contratación por monto refiere a LPM, según art. 22, tramo 3, del reglamento de compras del MP.</t>
  </si>
  <si>
    <t>Autoriza Licitación Privada con MARCELO LADRON DE GUEVARA por CORREO PRIVADO PARA LAS ZONAS URBANAS Y RURALES DE CURACAVI Y MARIA PINTO, por el período de un año. RS DER N°103.</t>
  </si>
  <si>
    <t>Adquisición de tarjetas de acceso a estacionamientos y dependencias del CJS para Fiscal Karyn Alegria Velis. Valor UF considerada $37.700.- Costo según Oficio</t>
  </si>
  <si>
    <t>Trabajos urgentes de reparación en techos y mantención de canales FL Curacaví. Contratación en virtud de la excepción dispuesta en el art. 1, letra v) del reglamento de compras del MP.</t>
  </si>
  <si>
    <t>Adjudica licitación RS DER (4) N° 59 del 15 de abril de 2024</t>
  </si>
  <si>
    <t>Adquisición de sofás salas de espera URAVIT FL San Bernardo y Talagante FRM OCC. Adquisición conforme a art. 22, LPM, del reglamento de compras del MP y los artículos 86 y 88 de aportes económicos de víctimas y testigos.</t>
  </si>
  <si>
    <t>FALABELLA RETAIL S.A.</t>
  </si>
  <si>
    <t>Servicio de flete para mobiliario como sillas, sillones ejecutivos y banquetas de atención de público desde edificio Bandera 655 hacia Miraflores en el marco de su desocupación. Contratación por monto refiere a LPM, según art. 22, tramo 3, del reglamento de compras del MP.</t>
  </si>
  <si>
    <t>Trabajo de emergencia, cambio de enchufe, FL Melipilla. Contratación conforme a art. 1, letra v) del reglamento de compras del MP.</t>
  </si>
  <si>
    <t>Contratación de servicio de traslado de carpetas a destrucción planta SOREPA desde FL San Bernardo. Contratación refiere a LPM, según art. 22, tramo 2, del reglamento de compras del MP.</t>
  </si>
  <si>
    <t>Servicio de transporte de sillones, bancas y sillas desde Bandera 655 hacia Miraflores 383. Contratación por monto refiere a LPM, según art. 22, tramo 3, del reglamento de compras del MP.</t>
  </si>
  <si>
    <t>Adquisición de 300 tarjetas de presentación institucional. Adquisición por monto corresponde a LPM, según art. 22, tramo 1, del reglamento de compras del MP.</t>
  </si>
  <si>
    <t>RUC 2300569xxx-4 fiscal Rodrigo Garrido, fl Pudahuel, vict S.E.A.V. perito en convenio</t>
  </si>
  <si>
    <t>Servicio de Coffee para 30 personas para capacitación en FL Pudahuel. Solicita RRHH FRMOcc.</t>
  </si>
  <si>
    <t>Reparación de punto de Red Reloj Control en FL de Curacaví, virtud de lo dispuesto en el Título I, Artículo 1°, Letra V, del Reglamento de Compra de Bienes Muebles y de Contratación de Servicios del Ministerio Público</t>
  </si>
  <si>
    <t>Retiro de pérgola y vidrios desde azotea de edificio Bandera 655 con traslado a FL. Curacaví. Contratación refiere una L. P. Menor de conformidad al art. 22 del reglamento de compra de bienes y contratación de servicios del MP.</t>
  </si>
  <si>
    <t>Servicio de retiro de sistema de deck desde azotea de edificio Bandera N°655. Contratación conforme a art. 22 del reglamento de compras y contratación de servicios del Ministerio Público.</t>
  </si>
  <si>
    <t>Servicio de destrucción de especies en mal estado y basura en general en relleno sanitario KDM. Solicitado por UAF FRMOCC.</t>
  </si>
  <si>
    <t>Artículo 1° Letra a) Reglamento de Compras MP</t>
  </si>
  <si>
    <t>Servicio flete traslado de especies no activo fijo a destrucción en relleno sanitario de KDM en Til- Til por la UAF FRMOCC, el 23-07-2024. Solicita UAF</t>
  </si>
  <si>
    <t>Prog calidad de vida 1692, cta 22.11.999 prog. prevencion riesgos psicosociales y fact prioritarios de clima organizacional. LPM RRHH</t>
  </si>
  <si>
    <t>Servicio de apoyo psicologico Perdida Hijo. LPM Solicitado por RRHH</t>
  </si>
  <si>
    <t>KATHERINE NICOLE JULIO RAMÍREZ</t>
  </si>
  <si>
    <t>12263524-4</t>
  </si>
  <si>
    <t>RUC 2200826xxx-5 fl Maipu, fiscal Jose Tejeira, vict D.S.R.E. perito en convenio</t>
  </si>
  <si>
    <t>Programa capacitacion clima laboral RRHH FL San Bernardo. UE 1605 CTA 22.11.002</t>
  </si>
  <si>
    <t>FACTORTALENTO FORMACIÓN Y DESARROLLO SPA</t>
  </si>
  <si>
    <t>76800887-6</t>
  </si>
  <si>
    <t>Servicio de instalación de Lámina de Seguridad 12mil (300 micras) Super resistentes Transparentes para Vehículo particular de Fiscal Regional Volkswagen Vento 2.0 ppu:GCXV78,en virtud de lo dispuesto en el Título I, Artículo 1°, Letra Q, del Reglamento de Compra de Bienes Muebles y de Contratación de Servicios del MP.</t>
  </si>
  <si>
    <t>RUC 2000146xxx-5 fl Melipilla fiscal Carolina Miranda, vict M.J.S.M. perito en convenio</t>
  </si>
  <si>
    <t>Factura Electronica</t>
  </si>
  <si>
    <t>Arriendo estac. CJS Julio</t>
  </si>
  <si>
    <t>Arriendo estac. San Bdo Julio</t>
  </si>
  <si>
    <t>Arriendo Edif. Melipilla Serrano 879 Julio</t>
  </si>
  <si>
    <t>Arriendo Edif. Melipilla 883 Julio</t>
  </si>
  <si>
    <t>Arriendo Ofic. Miraflores piso 12 y of. 804 Julio</t>
  </si>
  <si>
    <t>Arriendo Ofic. Catedral 1401  Julio</t>
  </si>
  <si>
    <t>Arriendo estac. Catedral 1401  Julio</t>
  </si>
  <si>
    <t>Arriendo Ofic. Gonzalo Pérez Llona 60 Julio</t>
  </si>
  <si>
    <t>Compra de 1 Bolsa de 500 días de seguros de viajes internacionales, bajo modalidad de pre-compra por cada día de cobertura.</t>
  </si>
  <si>
    <t>Contratación de 1 Taller de Gestión del Tiempo y Planificación.</t>
  </si>
  <si>
    <t>Para que Investigación Consultoría Y Coaching Spa</t>
  </si>
  <si>
    <t>Contratación de 1 Servicio de Diseño y diagramación de "Guía de Diligencias Investigativas en Violencia Ins􀆟tucional, Muertes Potencialmente Ilícitas y Desaparición Forzada de Personas”, elaborado por la Unidad Especializada en Derechos Humanos de la Fiscalía Nacional.</t>
  </si>
  <si>
    <t xml:space="preserve">Rossana Allegro Valencia </t>
  </si>
  <si>
    <t>14120879-9</t>
  </si>
  <si>
    <t>Contratación de 3 Talleres de "Sentido del Trabajo y Vocación de Servicio Público".</t>
  </si>
  <si>
    <t>Marcela Mitsuko Matsumoto Muñoz</t>
  </si>
  <si>
    <t>Pasaje aéreo nacional para Sr. Pablo Andrade Zuñiga, Rut: 10.228.056 -3, Santiago/Temuco/Santiago, del 22 al 26 de julio de 2024. Programa Auditoria 2024.</t>
  </si>
  <si>
    <t>Pasaje aéreo nacional para Sr. Gabriel Araya Ibáñez, Rut: 7.848.406 –3, Santiago/Temuco/Santiago, del 22 al 26 de julio de 2024. Programa Auditoria 2024.</t>
  </si>
  <si>
    <t>Pasaje aéreo nacional para Sr. Jaime Estrada Osses, Rut: 13.265.306 -2, Santiago/Temuco/Santiago, del 22 al 26 de julio de 2024. Programa Auditoria 2024.</t>
  </si>
  <si>
    <t>Pasaje aéreo nacional para Sr. Eduardo Gallegos Díaz, Rut: 11.242.138-6, Santiago/Temuco/Santiago, del 22 al 26 de julio de 2024. Programa Auditoria 2024.</t>
  </si>
  <si>
    <t>Pasaje aéreo nacional para Sr. Asher Hasson Díaz, Rut: 16.376.464-4, Santiago/Temuco/Santiago, del 22 al 26 de julio de 2024. Programa Auditoria 2024.</t>
  </si>
  <si>
    <t>Pasaje aéreo nacional para Sra. Evelyn Valencia Soto, Rut: 10.560.250-2, Santiago/Temuco/Santiago, del 22 al 26 de julio de 2024. Programa Auditoria 2024.</t>
  </si>
  <si>
    <t>Pasaje aéreo nacional para Sra. Maria Jesus Gutierrez Braghetto, Rut: 18.391.651-3, Santiago/Temuco/Santiago, del 22 al 26 de julio de 2024. Programa Auditoria 2024.</t>
  </si>
  <si>
    <t>Pasaje aéreo internacional para Sr. Ignacio Castillo Val, Rut: 10.598.535-5, Santiago/Bogotá/Santiago, del 03 al 05 de julio de 2024. Asiste a diligencias administrativas con sus pares del Ministerio Público de Colombia.</t>
  </si>
  <si>
    <t>Pasaje aéreo internacional para  Sr. Juan Pablo Glasinovic Vernon, Rut: 9.616.765-2, Santiago/Bogotá/Santiago, del 03 al 05 de julio de 2024. Asiste a diligencias administrativas con sus pares del Ministerio Público de Colombia.</t>
  </si>
  <si>
    <t xml:space="preserve">Pasaje aéreo nacional para Sra. Catalina Duque Gonzalez, Rut: 11.479.105-9, La Serena/Santiago, el 04 de julio de 2024. trabajo urgente con FN. Cambio de Pasaje. </t>
  </si>
  <si>
    <t>Arriendo de para 10 Días de Canchas de futbolito, para entrenamiento de equipo femenino.</t>
  </si>
  <si>
    <t>Departamento de Bienestar del Poder Judicial</t>
  </si>
  <si>
    <t>60301009-4</t>
  </si>
  <si>
    <t>Contratación de 1 Servicio de Coffe, para 11 personas, a realizarse los días 09, 10 y 11 de julio del 2024, para el "Taller de Sentido del Trabajo", en jornada AM 09:00 horas, en la sala de reuniones de RRHH piso4; Servicio de Coffe para 27 personas, a realizarse el día 12 de julio del 2024 a las 10:00 horas, para el "Taller de Buen Trato", piso7, ambos en dependencias de la Fiscalía Nacional.</t>
  </si>
  <si>
    <t>Pasaje aéreo nacional para Sra. Maruzzella Pavan, Rut: 9.037.574-1, Santiago/Punta Arenas/Santiago, del 24 al 27 de julio del 2024. Reunión en DA-MOP  de la región de Magallanes y reunión el viernes en la tarde en el Ministerio de Desarrollo Social y familia, por trabajo y preparación antecedentes del proyecto FL Puerto Williams.</t>
  </si>
  <si>
    <t>Contratación de 1 Clase con modalidad online en vivo sobre "Concurso de Delitos: Violencia Sexual y Violencia Institucional" con fecha: 25 de julio del 2024 de 15:00 a 17:00 horas.</t>
  </si>
  <si>
    <t>María Elena Santibañez Torres</t>
  </si>
  <si>
    <t>10335655-5</t>
  </si>
  <si>
    <t>Pasaje aéreo nacional para Sra. María Jesús Rojas Vera, Rut: 16.369.639-8, Santiago/La Serena/Santiago, del 17 al 19 de julio del 2024. Trabajo con Fiscales especializados.</t>
  </si>
  <si>
    <t>Pasaje aéreo nacional para Sr. Sebastián Palma Gaez, Rut: 19.035.987-5, Santiago/La Serena/Santiago, del 17 al 19 de julio del 2024. Trabajo con Fiscales especializados.</t>
  </si>
  <si>
    <t>Contratación de 1 Curso de modalidad online en vivo sobre "Grados de Ejecución de las Figuras Calificantes de los Artículos 150 b) y 150 e), de 02 horas docente, el cual se llevo a cabo el día 04 de julio de 2024, con 06 participantes.</t>
  </si>
  <si>
    <t>Mario Osvaldo Enrique Durán Migliardi</t>
  </si>
  <si>
    <t>12003381-6</t>
  </si>
  <si>
    <t>FN/MP N° 1677</t>
  </si>
  <si>
    <t>Adquisición de 150 Cortavientos; 250 Chaquetas para el Equipo de Crimen Organizado y Homicidio (ECOH).</t>
  </si>
  <si>
    <t>Eluney Marketing Chile Spa</t>
  </si>
  <si>
    <t>77658972-1</t>
  </si>
  <si>
    <t>Pasaje aéreo nacional para Sr. Maurizio Sovino Meléndez, Rut: 15.781.871-6, Santiago/Copiapó/Santiago, del 21 al 23 de agosto del 2024. Visitas para la implementación de un plan regional en materia de explotación sexual de niñas, niños y adolescentes.</t>
  </si>
  <si>
    <t>Pasaje aéreo nacional para Sr. Bernardo Silva Fuentes, Rut: 18.620.615-0, Santiago/Copiapó/Santiago, del 21 al 23 de agosto del 2024. Visitas para la implementación de un plan regional en materia de explotación sexual de niñas, niños y adolescentes.</t>
  </si>
  <si>
    <t>Pasaje aéreo nacional para Sra. Tania Gajardo Orellana, Rut: 14.143.379-2, Santiago/Concepción/Santiago, del 18 al 19 de julio del 2024. Apoyo de causas de crimen organizado de la Región del Biobío.</t>
  </si>
  <si>
    <t>Servicio de mantención de los 70.000 kms vehículo institucional Chevrolet Traverse, placa patente KJTF-90.</t>
  </si>
  <si>
    <t>FN/MP N° 1675</t>
  </si>
  <si>
    <t>Pago por los servicios adicionales de producción y apoyo prestados con motivo de la XXXI Asamblea General Ordinaria de la Asociación Iberoamericana de Ministerios Públicos (AIAMP).</t>
  </si>
  <si>
    <t>Agencia Hello Spa</t>
  </si>
  <si>
    <t>Adquisición de 1 Texto “Liderazgo Redárquico ISBN 9789566196822”, del Autor Ignacio Fernández y Rodrigo Zambrano. Editorial: Ediciones Urano S.A. Año: 2024 Idioma: español.</t>
  </si>
  <si>
    <t>Buscalibre S.A.</t>
  </si>
  <si>
    <t>76023713-2</t>
  </si>
  <si>
    <t>Adquisición de 12 poleras blancas cuello pique mangas cortas para mujer 8 poleras M y L, y para hombres 4 poleras tallas M y L, para la Fiscalia Local de Rapa Nui.</t>
  </si>
  <si>
    <t>Comercial Palpublicidad SPA.</t>
  </si>
  <si>
    <t>76242011-2</t>
  </si>
  <si>
    <t>Publicación Aviso 2° Concurso FA 2024 RPA en Diario El Mercurio, ubicación E-Par el domingo 14 de julio 2024; Publicación Aviso 2° Concurso FA 2024 RPA en Diario La Tercera, ubicación Generales el lunes 15 de julio 2024; Publicación Aviso 2° Concurso FA 2024 RPA en Diario La Prensa de Curicó, ubicación Generales el domingo 14 de julio 2024; Publicación Aviso 2° Concurso FA 2024 RPA En Diario La Prensa de Curicó, ubicación Generales el lunes 15 de julio 2024; Publicación Aviso 2° Concurso FA 2024 RPA en Diario El Sur de Concepción, ubicación Generales el domingo 14 de julio 2024; Publicación Aviso 2° Concurso FA 2024 RPA en Diario El Sur de Concepción, ubicación Generales el lunes 15 de julio 2024; Publicación Aviso 2° Concurso FA 2024 RPA en Diario El Austral de La Araucanía, ubicación Generales el domingo 14 de julio 2024; Publicación Aviso 2° Concurso FA 2024 RPA en Diario El Austral de La Araucanía, ubicación Generales el lunes 15 de julio 2024.</t>
  </si>
  <si>
    <t>Pasaje aéreo nacional para Sra. Leila Soto Díaz, Rut: 17.639.766-7, Santiago/Puerto Montt/Santiago, del 29 y 31 de julio del 2024. Realizar capacitación a fiscales y abogados asesores sobre la implementación de la Ley 21.527.</t>
  </si>
  <si>
    <t>Pasaje aéreo nacional para Sra. Luz María Fernández Saldías, Rut: 8.030.857-4, Santiago/Puerto Montt/Santiago, del 29 y 31 de julio del 2024. Realizar capacitación a fiscales y abogados asesores sobre la implementación de la Ley 21.527.</t>
  </si>
  <si>
    <t>FN/MP N° 2307</t>
  </si>
  <si>
    <t>Contratación de Endoso a Póliza de Seguro con vigencia hasta el 30/11/2024 a las 12:00 horas de los vehículos institucionales asignados a la Fiscalía Regional Metropolitana Oriente marca Changan, modelo UNI-T, PPU SJSF-45 y para la Fiscalia Regional La Araucanía marca Nissan, modelo X-TRAIL, PPU TLRY-51.</t>
  </si>
  <si>
    <t>Liberty Compañía de Seguros Generales S.A.</t>
  </si>
  <si>
    <t>99061000-2</t>
  </si>
  <si>
    <t>Pasaje aéreo nacional para Sr. Alvaro Murcia, Rut: 13.106.744-5, Concepción/Puerto Montt/Concepción, del 29 de julio al 01 de agosto del 2024. Realizar capacitación a fiscales y abogados asesores sobre la implementación de la Ley 21.527.</t>
  </si>
  <si>
    <t>Contratación de 1 Curso con modalidad online en vivo sobre " Introducción al Cloud Computing, para 02 participantes, con inicio el día 30 de julio del 2024.</t>
  </si>
  <si>
    <t>Contratación de 12 Servicios de Evaluación Psicolaboral para estamento Administrativo, considerando al menos las dimensiones: Cognitiva, personalidad, competencias laborales y ético valóricas. Según formato de informe entregado por el MP para concursos internos.</t>
  </si>
  <si>
    <t>Pasaje aéreo nacional para Sr. Sebastian Aguilera Vasconcellos, Rut: 18.934.619-0, Santiago/Concepción/Santiago, el 21 de agosto del 2024. Capacitación Manual para la investigación de muertes violentas de mujeres por razones de género.</t>
  </si>
  <si>
    <t>Pasaje aéreo nacional para Sra. Nadia Robledo Alvial, Rut: 16.277.305-4, Santiago/Concepción/Santiago, el 21 de agosto del 2024. Capacitación Manual para la investigación de muertes violentas de mujeres por razones de género.</t>
  </si>
  <si>
    <t>Servicio de Arriendo de 1 Vehículo 301 DIESEL 2WD MECANICA, marca PEUGEOT,  lunes 22 de julio a las 09:00 horas en Aeropuerto de Temuco y día viernes 26 de julio de 2024 a las 14:30 horas.</t>
  </si>
  <si>
    <t>Pasaje aéreo nacional para consultor Sr. Renato León, Rut: 9.404.834-6, Santiago/Iquique/Santiago, del 01 al 02 de agosto del 2024. Reunión con Comité de Calidad Regional para la elaboración del Plan de Mejoras del Sistema de Calidad.</t>
  </si>
  <si>
    <t>Pasaje aéreo nacional para Sra. Paula Baeza, Rut: 10.288.665-8, Santiago/Iquique/Santiago, del 01 al 02 de agosto del 2024. Reunión con Comité de Calidad Regional para la elaboración del Plan de Mejoras del Sistema de Calidad.</t>
  </si>
  <si>
    <t>Pasaje aéreo internacional para  Sr. Juan Pablo Glasinovic Vernon, Rut: 9.616.765-2, Santiago/San José – Costa Rica/Santiago, del 22 al 25 de julio de 2024. Apoyar Extradición de Maickel Villegas y Tomarle Declaración.</t>
  </si>
  <si>
    <t>Pasaje aéreo internacional para  Sr. Leandro Fontealba Schwerter, Rut: 13.122.627-6, Santiago/San José – Costa Rica/Santiago, del 22 al 25 de julio de 2024. Apoyar Extradición de Maickel Villegas y Tomarle Declaración.</t>
  </si>
  <si>
    <t>Pasaje aéreo internacional para  Sr. Hector Barros Vásquez, Rut: 10.965.345-4, Santiago/San José – Costa Rica/Santiago, del 22 al 25 de julio de 2024. Apoyar Extradición de Maickel Villegas y Tomarle Declaración.</t>
  </si>
  <si>
    <t>Pasaje aéreo nacional para Sra. Leila Soto Díaz, Rut: 17.639.766-7, Santiago/Puerto Montt/Santiago, del 29 de julio al 04 de agosto de 2024. Realizar capacitación a fiscales y abogados asesores sobre la implementación de la Ley 21.527. Cambio de pasaje.</t>
  </si>
  <si>
    <t>Contratación de 1 Servicio de Coffe, para 55 personas, el cual se llevará a cabo los días 18 y 19 de julio en jornadas AM 10:30 y PM 16:30 horas para el día 18 y solo en jornada AM 10:30 horas para el día 19 de julio de 2024, a realizarse en dependencias en de la Fiscalia Nacional, piso 07, con motivo “Nueva ley de compras públicas".Funcionarios FN.</t>
  </si>
  <si>
    <t>Contratación de 1 Servicio por reparación de equipo de clima VRV LG multi V serie IV, por presentar falla en tarjetas PCB ventiladores, PCB invertir y Tarjeta, el trabajo para el clima del piso 1.</t>
  </si>
  <si>
    <t>FN/MP N° 1704</t>
  </si>
  <si>
    <t>Adquisición de 15 Vehículos Blindados para equipos de Reacción Temprana ECOH del Ministerio Público.</t>
  </si>
  <si>
    <t>Automotora Inalco S.A.</t>
  </si>
  <si>
    <t>81198400-0</t>
  </si>
  <si>
    <t>Contratación de 1 Servicio de Coffe, para 30 personas, el cual se llevará a cabo los días 07 y 08 de agosto del 2024, para el día 07  jornada PM 16:00 horas y para el día 08 de agosto en jornada AM 10:30 horas, a realizarse en dependencias en de la Fiscalia Nacional, piso 07, con motivo “Capacitación en el Manual para la investigación de muertes violentas de mujeres".</t>
  </si>
  <si>
    <t>Contratación de 1 Servicio de Coffe, para 30 personas, el cual se llevará a cabo el día 28 de agosto del 2024, en jornada PM 16:00 horas, a realizarse en dependencias en de la Fiscalia Nacional, piso 07, con motivo “Capacitación en el Manual para la investigación de muertes violentas de mujeres".</t>
  </si>
  <si>
    <t>Contratación de 1 Servicio de equipo de clima VRV LG multi V serie IV, por presentar falla en tarjetas PCB POWER, equipo maestro, PCB POWER equipo esclavo, sector piso 6 área poniente.</t>
  </si>
  <si>
    <t>Pasaje aéreo nacional para Sra. Marcela Valdebenito Esquella, Rut: 13.386.381-8, Santiago/Iquique/Santiago, del 31 de julio al 03 de agosto de 2024. Trabajo en conjunto DAVT con región de Tarapacá, proyecto macrozona norte.</t>
  </si>
  <si>
    <t>Pasaje aéreo nacional para Sra. Alicia Diaz Nilo, Rut: 8.866.061-7, Santiago/Iquique/Santiago, del 31 de julio al 02 de agosto de 2024. Trabajo en conjunto DAVT con región de Tarapacá, proyecto macrozona norte.</t>
  </si>
  <si>
    <t>Pasaje aéreo nacional para Sra. Catalina Duque Gonzalez, Rut: 11.479.105-9, Santiago/Iquique/Santiago, del 31 de julio al 03 de agosto de 2024. Trabajo en conjunto DAVT con región de Tarapacá, proyecto macrozona norte.</t>
  </si>
  <si>
    <t>Pasaje aéreo nacional para Sra. Tania Gajardo Orellana, Rut: 14.143.379-, Santiago/Iquique/Santiago, el 02 de agosto de 2024. Participa en Seminario de la región.</t>
  </si>
  <si>
    <t>Contratación de 03 Servicios de Evaluación de dependencia que consta de: 1 Sesión de evaluación psicológica individual; 1 Sesión de evaluación psiquiátrica; 1 Evaluación familiar o individual; 1 Evaluación terapia ocupacional; 1 Sesión para devolución de evaluación y entrega de informe.</t>
  </si>
  <si>
    <t>Fundacion Parentesis</t>
  </si>
  <si>
    <t>72421000-7</t>
  </si>
  <si>
    <t>Contratación de 1 Curso con modalidad online en vivo sobre " Concurso y determinación de penas y aplicación de la Ley 18.216", a realizarse los días miercoles 17 y jueves 18 de julio de 2024 de 15:00 a 17:00 horas.</t>
  </si>
  <si>
    <t>Francisco Antonio Hermosilla Iriarte</t>
  </si>
  <si>
    <t>8494218-9</t>
  </si>
  <si>
    <t>Pasaje aéreo nacional para Sr. Cristian Paredes Valenzuela, Rut: 14.303.292-2, Santiago/Temuco/Santiago, del 28 de julio al 01 de agosto de 2024. Reuniones por diligencias procesales con apoyo a investigación de la región de Temuco acompañando a FR y su equipo.</t>
  </si>
  <si>
    <t>Contratación de 1 Servicio de Coffe, para 60 personas,por jornada, el cual se llevará a cabo el día 25 de julio del 2024, en jornada AM de 10:30 horas y PM 16:00 horas, a realizarse en dependencias en de la Fiscalia Nacional, piso 07, con motivo “Programa de capacitación para la atención de víctimas y testigos con enfoque de género, en base a la actualización del Modelo de Violencia Intrafamiliar".</t>
  </si>
  <si>
    <t>Contratación de 1 Servicio de Coffe, para 40 personas, el cual se llevará a cabo el día 30 de julio del 2024, en jornada AM 10:30 horas, a realizarse en dependencias en de la Fiscalia Nacional, piso 07, con motivo “Capacitación DGMN".</t>
  </si>
  <si>
    <t>Adquisición de 5 Equipos Computacionales, para soportar las licencias de los software MOBILEDIT, MSAB XRY OFFICE, MSAB XRY PRO y GRAYKEY.</t>
  </si>
  <si>
    <t>Digitoforense SPA.</t>
  </si>
  <si>
    <t>77128254-7</t>
  </si>
  <si>
    <t>Adquisición de 2 Libros sobre “Nueva Ley de Compras Públicas. Análisis de cambios introducidos por Ley N° 21.634 DERECHO ADMINISTRATIVO”, del profesor José Luis Lara Arroyo.</t>
  </si>
  <si>
    <t>Der Ediciones Limitada</t>
  </si>
  <si>
    <t>76690949-3</t>
  </si>
  <si>
    <t>FN/MP N° 1765</t>
  </si>
  <si>
    <t>Contratación de 1 Servicio de Renovación de la licencia del software ZKTime Web 2, por un plazo de 2 años.</t>
  </si>
  <si>
    <t>Spielup Spa.</t>
  </si>
  <si>
    <t>76582047-2</t>
  </si>
  <si>
    <t>Pasaje aéreo internacional para Sra. Claudia Ortega Forner, Rut: 11.833.323-3,  Santiago/Lima - Perú/Santiago, del 13 al 17 de agosto de 2024. Participa en reuniones en APEC Perú 2024</t>
  </si>
  <si>
    <t>Pasaje aéreo nacional para Sra. Ana Maria Morales Peillard, Rut: 13.241.754-7, Santiago/Iquique/Santiago, del 01 al 02 de agosto de 2024. Asiste como expositora en VII jornadas de mujeres penalistas y criminólogas.</t>
  </si>
  <si>
    <t>Adquisición de 1 Pendón tipo araña de 1X3, panel araña textil de 70X230 cm., impreso en tela milano en sublimación a full color, con estructura retráctil, con bolso de transporte.</t>
  </si>
  <si>
    <t xml:space="preserve">Sociedad de Comunicación Simple Spa. </t>
  </si>
  <si>
    <t>Contratación de 1 Servicio de Coffe, para 30 personas,por jornada, el cual se llevará a cabo los días 05 y 06 de agosto del 2024, para el día 05 en jornadas AM de 10:30 horas y PM 16:00 horas y para el día 06 solo en jornada AM 10:30 horas, a realizarse en dependencias en de la Fiscalia Nacional, piso 07, con motivo “Jornada Anual enlaces UCIEX".</t>
  </si>
  <si>
    <t>Contratación de 1 Servicio de Coffe, para 25 personas, el cual se llevará a cabo el día 12 de agosto del 2024, en jornada AM de 10:30 horas, a realizarse en dependencias en de la Fiscalia Nacional, piso 07, con motivo “Primeros Auxilios Psicológicos para Causas de Alta Connotación".</t>
  </si>
  <si>
    <t>Contratación de 1 Servicio de Coffe, para 25 personas, el cual se llevará a cabo el día 16 de agosto del 2024, en jornada AM de 10:30 horas, a realizarse en dependencias en de la Fiscalia Nacional, piso 07, con motivo “Primeros Auxilios Psicológicos para Causas de Alta Connotación".</t>
  </si>
  <si>
    <r>
      <t>Publicación aviso Licitación Pública “Provisión De Data Center Gestionado Y Servicios Asociados Para El Ministerio Público". Fecha de publicación: Domingo 28 de julio de 2024 en el diario El Mercurio de circulación nacional, ubicación E-PAR</t>
    </r>
    <r>
      <rPr>
        <sz val="11"/>
        <color indexed="10"/>
        <rFont val="Trebuchet MS"/>
        <family val="2"/>
      </rPr>
      <t xml:space="preserve"> </t>
    </r>
    <r>
      <rPr>
        <sz val="11"/>
        <rFont val="Trebuchet MS"/>
        <family val="2"/>
      </rPr>
      <t>MOD 2x2 B&amp;N.</t>
    </r>
  </si>
  <si>
    <t>Publicación aviso licitaciones públicas " Llamado a Licitaciones Públicas para la actualización o creación de los siguientes registros de Peritos Externos Del Ministerio Público, por el periodo 2024- 2027: Registro Nacional de Peritos Psicólogas/os; Registro Nacional de Peritos Trabajadoras/es Sociales; Registro Nacional de Peritos Psiquiatras”. Fecha de publicación: domingo 28 julio de 2024 en el diario El Mercurio de circulación nacional, mod 4x2 col. ubicación E-PAR.; lunes 29 de julio de 2024 en el diario La Estrella de Arica, mod 5x3 col. ubicación generales.; martes 30 de julio de 2024 en el diario La Estrella de Iquique, mod 5x3 col. ubicación generales. lunes 29 de julio de 2024 en el diario El Mercurio de Antofagasta, mod 5x3 col. ubicación generales. martes 30 de julio de 2024 en el diario El Diario de Atacama, mod 5x3 col. ubicación generales. lunes 29 de julio de 2024 en el diario El Dia de La Serena, cms 10x3 col. ubicación generales. lunes 29 de julio de 2024 en el diario El Mercurio de Valparaíso, mod 5x3 col. ubicación generales. martes 30 de julio de 2024 en el diario El Austral de la Araucanía, mod 5x3 col. ubicación generales. lunes 29 de julio de 2024 en el diario El Llanquihue, mod 5x3 col. ubicación generales, martes 30 de julio de 2024 en el diario El Divisadero, cms 10x3 col. ubicación generales,  lunes 29 de julio de 2024 en Prensa Austral, cms 10x3 col. ubicación generales.</t>
  </si>
  <si>
    <t>Pasaje aéreo nacional para Sra. Luz María Fernández Saldías, Rut: 8.030.857-4, Santiago/Valdivia/Santiago, del 05 al 06 de agosto de 2024. Realizar Capacitación a Fiscales y Abogados asesores sobre la implementación de la Ley 21.527.</t>
  </si>
  <si>
    <t>Pasaje aéreo nacional para Sr. Roberto Guerrero Infante, Rut: 19.070.959-0, Santiago/Valdivia/Santiago, del 05 al 06 de agosto de 2024. Realizar Capacitación a Fiscales y Abogados asesores sobre la implementación de la Ley 21.527.</t>
  </si>
  <si>
    <t>Pasaje aéreo nacional para Sra. Paula Baeza, Rut: 10.288.665-8, Santiago/Concepción/Santiago, del 13 al 14 de agosto de 2024. Reunión con Comité de Calidad Regional para la elaboración del Plan de Mejoras del Sistema de Calidad.</t>
  </si>
  <si>
    <t>Pasaje aéreo nacional para Sr. Renato León, Rut: 9.404.834-6, Santiago/Concepción/Santiago, del 13 al 14 de agosto de 2024. Reunión con Comité de Calidad Regional para la elaboración del Plan de Mejoras del Sistema de Calidad.</t>
  </si>
  <si>
    <t>Pasaje aéreo nacional para Sra. Marcela Abarca, Rut: 11348899-9, Santiago/Arica/Santiago, del 20 al 23 de agosto de 2024. “Capacitación SIAU e Implementación ASR”</t>
  </si>
  <si>
    <t>Pasaje aéreo nacional para Sr. Sergio fuentes, Rut: 13984938-8, Santiago/Arica/Santiago, del 20 al 23 de agosto de 2024. “Capacitación SIAU e Implementación ASR”</t>
  </si>
  <si>
    <t>Pasaje aéreo internacional para Sr. Ángel Valencia Vásquez, Rut: 8.667.131-k, Estambul – Bakú – Estambul, del 26 de septiembre al 05 de octubre de 2024. Participación en la IAP.</t>
  </si>
  <si>
    <t>Pasaje aéreo nacional para Sr. Ángel Valencia Vásquez, Rut: 8.667.131-k, Santiago/Temuco/Santiago, del 28 al 29 de julio de 2024. reunión de coordinación con el equipo SACFI de la Fiscalía Regional de La Araucanía.</t>
  </si>
  <si>
    <t>Pasaje aéreo nacional para Sr. Felipe Fritz Castro, Rut: 16.899.242-4, Santiago/Temuco/Santiago, del 28 al 29 de julio de 2024. reunión de coordinación con el equipo SACFI de la Fiscalía Regional de La Araucanía.</t>
  </si>
  <si>
    <t>Pasaje aéreo nacional para Sr. Catalina Wildner Zambra, Rut: 17.083.401-1, Santiago/Temuco/Santiago, del 28 al 29 de julio de 2024. reunión de coordinación con el equipo SACFI de la Fiscalía Regional de La Araucanía.</t>
  </si>
  <si>
    <t>Pasaje aéreo nacional para Sr. Deborah Bailey Vera, Rut: 11.605.340-3, Santiago/Temuco/Santiago, del 28 al 29 de julio de 2024. reunión de coordinación con el equipo SACFI de la Fiscalía Regional de La Araucanía.</t>
  </si>
  <si>
    <t>FN/MP N° 1819</t>
  </si>
  <si>
    <t>Contratación de 1 Servicio de Soporte Técnico anual del sistema de corrección de pruebas Optimark.</t>
  </si>
  <si>
    <t>Sociedad Comercial Ecoimagen Limitada</t>
  </si>
  <si>
    <t>76068924-6</t>
  </si>
  <si>
    <t>Pasaje aéreo nacional para Sra. María Elena Leiva, Rut: 10.575.564-3, Santiago/Valdivia/Santiago, del 12 al 14 de agosto de 2024. Asiste a reunión DA-MOP región de Los Ríos, por revisión proyecto FR Valdivia y visita FL La Unión.</t>
  </si>
  <si>
    <t>Pasaje aéreo nacional para Sr. Ruben Enrique Luna Cabret, Rut: 13.570.074-6, Santiago/La Serena/Santiago, del 19 al 21 de agosto de 2024. Visitas a regiones por Implementación de nuevos sistemas.</t>
  </si>
  <si>
    <t>Pasaje aéreo nacional para Sr. Javier Alejandro Rojas Bustos, Rut: 12.909.801-5, Santiago/La Serena/Santiago, del 19 al 21 de agosto de 2024. Visitas a regiones por Implementación de nuevos sistemas.</t>
  </si>
  <si>
    <t>Pasaje aéreo nacional para Sr. Ignacio Marcelo Gomez Concha, Rut: 9.678.603-4, Santiago/La Serena/Santiago, del 19 al 21 de agosto de 2024. Visitas a regiones por Implementación de nuevos sistemas.</t>
  </si>
  <si>
    <t>Adquisición de 30, Cintas rotuladoras brother TZE-S951 NG/plata 24mm*8m.</t>
  </si>
  <si>
    <t>Pasaje aéreo nacional para Sra. Tania Gajardo Orellana, Rut: 14.143.379-2, Santiago/Temuco/Santiago, del 19 al 20 de agosto de 2024. Asiste a “Seminario: “Evolución de la explotación sexual comercial de niños, niñas y adolescentes (ESCNNA) e investigación de trata de personas y tráfico ilícito de migrantes”.</t>
  </si>
  <si>
    <t>Renovación contrato de seguro de salud complementario, para los afiliados al servicio de Bienestar del Ministerio Público, desde el 1 de agosto de 2024 hasta el 31 de julio de 2025</t>
  </si>
  <si>
    <t>BCI Seguros Vida S.A.</t>
  </si>
  <si>
    <t>96.573.600-K</t>
  </si>
  <si>
    <t>FN/MP N° 1861</t>
  </si>
  <si>
    <t xml:space="preserve">Renovación de convenio de servicio de taxis ejecutivos y transporte privado de personas, por el plazo de un año contado desde el día 1 de noviembre de 2024. </t>
  </si>
  <si>
    <t>78.621.600-1</t>
  </si>
  <si>
    <t>Inversiones ZR SPA</t>
  </si>
  <si>
    <t>77.392.481-3</t>
  </si>
  <si>
    <t>Adquisición de servidores para el centro de cómputos de inteligencia artificial del MP</t>
  </si>
  <si>
    <t>XI Computer Chile SPA</t>
  </si>
  <si>
    <t>77.024.967-8</t>
  </si>
  <si>
    <t>FN/MP N° 1831</t>
  </si>
  <si>
    <t>Renovación contrato de Provisión de Data Center Gestionado y Servicios Asociados para el Ministerio Público, por un periodo de 6 meses contados desde el día 26 de septiembre de 2024.</t>
  </si>
  <si>
    <t>83.628.100-4</t>
  </si>
  <si>
    <t>Julio 2024
($)</t>
  </si>
  <si>
    <t>Agosto 2024
($)</t>
  </si>
  <si>
    <t>Septiembre 2024
($)</t>
  </si>
  <si>
    <t>PERIODO INFORMADO: TERCER TRIMESTRE 2024</t>
  </si>
  <si>
    <t>TOTAL ($) TERCER TRIMESTRE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</si>
</sst>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quot;$&quot;* #,##0_ ;_ &quot;$&quot;* \-#,##0_ ;_ &quot;$&quot;* &quot;-&quot;_ ;_ @_ "/>
    <numFmt numFmtId="41" formatCode="_ * #,##0_ ;_ * \-#,##0_ ;_ * &quot;-&quot;_ ;_ @_ "/>
    <numFmt numFmtId="44" formatCode="_ &quot;$&quot;* #,##0.00_ ;_ &quot;$&quot;* \-#,##0.00_ ;_ &quot;$&quot;* &quot;-&quot;??_ ;_ @_ "/>
    <numFmt numFmtId="164" formatCode="_-&quot;$&quot;\ * #,##0_-;\-&quot;$&quot;\ * #,##0_-;_-&quot;$&quot;\ * &quot;-&quot;_-;_-@_-"/>
    <numFmt numFmtId="165" formatCode="_-&quot;$&quot;\ * #,##0.00_-;\-&quot;$&quot;\ * #,##0.00_-;_-&quot;$&quot;\ * &quot;-&quot;??_-;_-@_-"/>
    <numFmt numFmtId="166" formatCode="_-* #,##0.00_-;\-* #,##0.00_-;_-* &quot;-&quot;??_-;_-@_-"/>
    <numFmt numFmtId="167" formatCode="dd\-mm\-yy;@"/>
    <numFmt numFmtId="168" formatCode="&quot;$&quot;\ #,##0"/>
    <numFmt numFmtId="169" formatCode="dd/mm/yy;@"/>
    <numFmt numFmtId="170" formatCode="[$$-340A]\ #,##0"/>
    <numFmt numFmtId="171" formatCode="0.0%"/>
    <numFmt numFmtId="172" formatCode="_-* #,##0.00\ &quot;€&quot;_-;\-* #,##0.00\ &quot;€&quot;_-;_-* &quot;-&quot;??\ &quot;€&quot;_-;_-@_-"/>
    <numFmt numFmtId="173" formatCode="&quot;$&quot;#,##0"/>
    <numFmt numFmtId="174" formatCode="00\.000\.000\-0"/>
    <numFmt numFmtId="175" formatCode="_-[$$-340A]\ * #,##0_-;\-[$$-340A]\ * #,##0_-;_-[$$-340A]\ * &quot;-&quot;_-;_-@_-"/>
  </numFmts>
  <fonts count="28" x14ac:knownFonts="1">
    <font>
      <sz val="10"/>
      <name val="Arial"/>
    </font>
    <font>
      <sz val="11"/>
      <color theme="1"/>
      <name val="Calibri"/>
      <family val="2"/>
      <scheme val="minor"/>
    </font>
    <font>
      <sz val="11"/>
      <color theme="1"/>
      <name val="Calibri"/>
      <family val="2"/>
      <scheme val="minor"/>
    </font>
    <font>
      <sz val="10"/>
      <name val="Arial"/>
      <family val="2"/>
    </font>
    <font>
      <b/>
      <sz val="8"/>
      <name val="Trebuchet MS"/>
      <family val="2"/>
    </font>
    <font>
      <sz val="8"/>
      <name val="Trebuchet MS"/>
      <family val="2"/>
    </font>
    <font>
      <b/>
      <sz val="12"/>
      <name val="Arial"/>
      <family val="2"/>
    </font>
    <font>
      <sz val="10"/>
      <name val="Arial"/>
      <family val="2"/>
    </font>
    <font>
      <b/>
      <sz val="8"/>
      <name val="Arial"/>
      <family val="2"/>
    </font>
    <font>
      <sz val="8"/>
      <name val="Arial"/>
      <family val="2"/>
    </font>
    <font>
      <sz val="8"/>
      <color indexed="10"/>
      <name val="Trebuchet MS"/>
      <family val="2"/>
    </font>
    <font>
      <sz val="10"/>
      <name val="Arial"/>
      <family val="2"/>
    </font>
    <font>
      <sz val="10"/>
      <name val="Arial"/>
      <family val="2"/>
    </font>
    <font>
      <sz val="10"/>
      <name val="Arial"/>
      <family val="2"/>
    </font>
    <font>
      <b/>
      <sz val="9"/>
      <name val="Trebuchet MS"/>
      <family val="2"/>
    </font>
    <font>
      <sz val="11"/>
      <color theme="1"/>
      <name val="Calibri"/>
      <family val="2"/>
      <scheme val="minor"/>
    </font>
    <font>
      <sz val="11"/>
      <color rgb="FF006100"/>
      <name val="Calibri"/>
      <family val="2"/>
      <scheme val="minor"/>
    </font>
    <font>
      <sz val="10"/>
      <name val="Calibri"/>
      <family val="2"/>
      <scheme val="minor"/>
    </font>
    <font>
      <sz val="11"/>
      <color rgb="FF000000"/>
      <name val="Calibri"/>
      <family val="2"/>
      <scheme val="minor"/>
    </font>
    <font>
      <b/>
      <sz val="10"/>
      <name val="Arial"/>
      <family val="2"/>
    </font>
    <font>
      <sz val="8"/>
      <color theme="1"/>
      <name val="Trebuchet MS"/>
      <family val="2"/>
    </font>
    <font>
      <sz val="8"/>
      <color rgb="FF000000"/>
      <name val="Trebuchet MS"/>
      <family val="2"/>
    </font>
    <font>
      <sz val="10"/>
      <name val="Arial"/>
      <family val="2"/>
    </font>
    <font>
      <sz val="8"/>
      <color indexed="8"/>
      <name val="Trebuchet MS"/>
      <family val="2"/>
    </font>
    <font>
      <sz val="11"/>
      <color indexed="10"/>
      <name val="Trebuchet MS"/>
      <family val="2"/>
    </font>
    <font>
      <sz val="11"/>
      <name val="Trebuchet MS"/>
      <family val="2"/>
    </font>
    <font>
      <sz val="10"/>
      <name val="Arial"/>
      <family val="2"/>
    </font>
    <font>
      <sz val="8"/>
      <color rgb="FF333333"/>
      <name val="Trebuchet MS"/>
      <family val="2"/>
    </font>
  </fonts>
  <fills count="7">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92D050"/>
        <bgColor indexed="64"/>
      </patternFill>
    </fill>
    <fill>
      <patternFill patternType="solid">
        <fgColor theme="4" tint="0.79998168889431442"/>
        <bgColor indexed="64"/>
      </patternFill>
    </fill>
    <fill>
      <patternFill patternType="solid">
        <fgColor theme="8"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right/>
      <top style="thin">
        <color rgb="FF999999"/>
      </top>
      <bottom/>
      <diagonal/>
    </border>
    <border>
      <left style="thin">
        <color rgb="FF999999"/>
      </left>
      <right style="thin">
        <color rgb="FF999999"/>
      </right>
      <top style="thin">
        <color rgb="FF999999"/>
      </top>
      <bottom/>
      <diagonal/>
    </border>
    <border>
      <left style="thin">
        <color rgb="FF999999"/>
      </left>
      <right/>
      <top/>
      <bottom/>
      <diagonal/>
    </border>
    <border>
      <left style="thin">
        <color rgb="FF999999"/>
      </left>
      <right style="thin">
        <color rgb="FF999999"/>
      </right>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style="thin">
        <color rgb="FF999999"/>
      </left>
      <right style="thin">
        <color rgb="FF999999"/>
      </right>
      <top style="thin">
        <color rgb="FF999999"/>
      </top>
      <bottom style="thin">
        <color rgb="FF999999"/>
      </bottom>
      <diagonal/>
    </border>
  </borders>
  <cellStyleXfs count="32">
    <xf numFmtId="0" fontId="0" fillId="0" borderId="0"/>
    <xf numFmtId="0" fontId="16" fillId="2" borderId="0" applyNumberFormat="0" applyBorder="0" applyAlignment="0" applyProtection="0"/>
    <xf numFmtId="166" fontId="15" fillId="0" borderId="0" applyFont="0" applyFill="0" applyBorder="0" applyAlignment="0" applyProtection="0"/>
    <xf numFmtId="164" fontId="3" fillId="0" borderId="0" applyFont="0" applyFill="0" applyBorder="0" applyAlignment="0" applyProtection="0"/>
    <xf numFmtId="165" fontId="7" fillId="0" borderId="0" applyFont="0" applyFill="0" applyBorder="0" applyAlignment="0" applyProtection="0"/>
    <xf numFmtId="165" fontId="11" fillId="0" borderId="0" applyFont="0" applyFill="0" applyBorder="0" applyAlignment="0" applyProtection="0"/>
    <xf numFmtId="165" fontId="7" fillId="0" borderId="0" applyFont="0" applyFill="0" applyBorder="0" applyAlignment="0" applyProtection="0"/>
    <xf numFmtId="165" fontId="12" fillId="0" borderId="0" applyFont="0" applyFill="0" applyBorder="0" applyAlignment="0" applyProtection="0"/>
    <xf numFmtId="0" fontId="7" fillId="0" borderId="0"/>
    <xf numFmtId="0" fontId="17" fillId="0" borderId="0"/>
    <xf numFmtId="0" fontId="15" fillId="0" borderId="0"/>
    <xf numFmtId="0" fontId="18" fillId="0" borderId="0"/>
    <xf numFmtId="0" fontId="13" fillId="0" borderId="0"/>
    <xf numFmtId="0" fontId="15" fillId="0" borderId="0"/>
    <xf numFmtId="165" fontId="7" fillId="0" borderId="0" applyFont="0" applyFill="0" applyBorder="0" applyAlignment="0" applyProtection="0"/>
    <xf numFmtId="0" fontId="3" fillId="0" borderId="0"/>
    <xf numFmtId="172" fontId="3" fillId="0" borderId="0" applyFont="0" applyFill="0" applyBorder="0" applyAlignment="0" applyProtection="0"/>
    <xf numFmtId="0" fontId="3" fillId="0" borderId="0"/>
    <xf numFmtId="0" fontId="3" fillId="0" borderId="0"/>
    <xf numFmtId="172" fontId="3" fillId="0" borderId="0" applyFont="0" applyFill="0" applyBorder="0" applyAlignment="0" applyProtection="0"/>
    <xf numFmtId="0" fontId="3" fillId="0" borderId="0"/>
    <xf numFmtId="172" fontId="3" fillId="0" borderId="0" applyFont="0" applyFill="0" applyBorder="0" applyAlignment="0" applyProtection="0"/>
    <xf numFmtId="0" fontId="3" fillId="0" borderId="0"/>
    <xf numFmtId="0" fontId="3" fillId="0" borderId="0"/>
    <xf numFmtId="165" fontId="22" fillId="0" borderId="0" applyFont="0" applyFill="0" applyBorder="0" applyAlignment="0" applyProtection="0"/>
    <xf numFmtId="0" fontId="3" fillId="0" borderId="0"/>
    <xf numFmtId="172" fontId="3" fillId="0" borderId="0" applyFont="0" applyFill="0" applyBorder="0" applyAlignment="0" applyProtection="0"/>
    <xf numFmtId="0" fontId="2" fillId="0" borderId="0"/>
    <xf numFmtId="0" fontId="1" fillId="0" borderId="0"/>
    <xf numFmtId="41" fontId="26" fillId="0" borderId="0" applyFont="0" applyFill="0" applyBorder="0" applyAlignment="0" applyProtection="0"/>
    <xf numFmtId="44" fontId="26" fillId="0" borderId="0" applyFont="0" applyFill="0" applyBorder="0" applyAlignment="0" applyProtection="0"/>
    <xf numFmtId="0" fontId="3" fillId="0" borderId="0"/>
  </cellStyleXfs>
  <cellXfs count="214">
    <xf numFmtId="0" fontId="0" fillId="0" borderId="0" xfId="0"/>
    <xf numFmtId="168" fontId="0" fillId="0" borderId="0" xfId="0" applyNumberFormat="1"/>
    <xf numFmtId="0" fontId="5"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8" fillId="0" borderId="0" xfId="0" applyFont="1" applyAlignment="1">
      <alignment horizontal="right" vertical="center"/>
    </xf>
    <xf numFmtId="0" fontId="5" fillId="0" borderId="0" xfId="0" applyFont="1" applyAlignment="1">
      <alignment horizontal="center" vertical="center" wrapText="1"/>
    </xf>
    <xf numFmtId="0" fontId="0" fillId="0" borderId="0" xfId="0" applyAlignment="1">
      <alignment vertical="center"/>
    </xf>
    <xf numFmtId="0" fontId="3" fillId="0" borderId="0" xfId="0" applyFont="1" applyAlignment="1">
      <alignment horizontal="right" vertical="center"/>
    </xf>
    <xf numFmtId="0" fontId="7" fillId="0" borderId="0" xfId="0" applyFont="1" applyAlignment="1">
      <alignment vertical="center"/>
    </xf>
    <xf numFmtId="0" fontId="0" fillId="0" borderId="0" xfId="0" applyAlignment="1">
      <alignment horizontal="center" vertical="center"/>
    </xf>
    <xf numFmtId="0" fontId="0" fillId="0" borderId="0" xfId="0" applyAlignment="1">
      <alignment horizontal="left" vertical="center"/>
    </xf>
    <xf numFmtId="0" fontId="9" fillId="0" borderId="0" xfId="0" applyFont="1" applyAlignment="1">
      <alignment horizontal="right" vertical="center"/>
    </xf>
    <xf numFmtId="168" fontId="3" fillId="0" borderId="0" xfId="0" applyNumberFormat="1" applyFont="1" applyAlignment="1">
      <alignment horizontal="right" vertical="center"/>
    </xf>
    <xf numFmtId="168" fontId="7" fillId="0" borderId="0" xfId="0" applyNumberFormat="1" applyFont="1" applyAlignment="1">
      <alignment horizontal="right" vertical="center"/>
    </xf>
    <xf numFmtId="0" fontId="4" fillId="4" borderId="1" xfId="0" applyFont="1" applyFill="1" applyBorder="1" applyAlignment="1">
      <alignment horizontal="center" vertical="center" wrapText="1"/>
    </xf>
    <xf numFmtId="168" fontId="4" fillId="4" borderId="1" xfId="0" applyNumberFormat="1" applyFont="1" applyFill="1" applyBorder="1" applyAlignment="1">
      <alignment horizontal="center" vertical="center" wrapText="1"/>
    </xf>
    <xf numFmtId="0" fontId="5" fillId="0" borderId="1" xfId="0" applyFont="1" applyBorder="1" applyAlignment="1">
      <alignment vertical="center" wrapText="1"/>
    </xf>
    <xf numFmtId="0" fontId="19" fillId="0" borderId="3" xfId="0" applyFont="1" applyBorder="1" applyAlignment="1">
      <alignment horizontal="center" vertical="center" wrapText="1"/>
    </xf>
    <xf numFmtId="17" fontId="19" fillId="0" borderId="1" xfId="0" quotePrefix="1" applyNumberFormat="1" applyFont="1" applyBorder="1" applyAlignment="1">
      <alignment horizontal="center" vertical="center" wrapText="1"/>
    </xf>
    <xf numFmtId="17" fontId="19" fillId="0" borderId="1" xfId="0" applyNumberFormat="1" applyFont="1" applyBorder="1" applyAlignment="1">
      <alignment horizontal="center" vertical="center" wrapText="1"/>
    </xf>
    <xf numFmtId="17" fontId="19" fillId="0" borderId="4" xfId="0" applyNumberFormat="1" applyFont="1" applyBorder="1" applyAlignment="1">
      <alignment horizontal="center" vertical="center" wrapText="1"/>
    </xf>
    <xf numFmtId="0" fontId="7" fillId="5" borderId="2" xfId="0" applyFont="1" applyFill="1" applyBorder="1"/>
    <xf numFmtId="168" fontId="0" fillId="5" borderId="1" xfId="0" applyNumberFormat="1" applyFill="1" applyBorder="1"/>
    <xf numFmtId="171" fontId="19" fillId="5" borderId="1" xfId="0" applyNumberFormat="1" applyFont="1" applyFill="1" applyBorder="1" applyAlignment="1">
      <alignment horizontal="center"/>
    </xf>
    <xf numFmtId="0" fontId="0" fillId="0" borderId="2" xfId="0" applyBorder="1"/>
    <xf numFmtId="0" fontId="0" fillId="5" borderId="2" xfId="0" applyFill="1" applyBorder="1"/>
    <xf numFmtId="0" fontId="19" fillId="6" borderId="5" xfId="0" applyFont="1" applyFill="1" applyBorder="1" applyAlignment="1">
      <alignment horizontal="center"/>
    </xf>
    <xf numFmtId="168" fontId="19" fillId="6" borderId="1" xfId="0" applyNumberFormat="1" applyFont="1" applyFill="1" applyBorder="1"/>
    <xf numFmtId="0" fontId="19" fillId="0" borderId="0" xfId="0" applyFont="1"/>
    <xf numFmtId="0" fontId="5" fillId="0" borderId="1" xfId="0" applyFont="1" applyBorder="1" applyAlignment="1" applyProtection="1">
      <alignment horizontal="center" vertical="center" wrapText="1"/>
      <protection locked="0"/>
    </xf>
    <xf numFmtId="0" fontId="5" fillId="0" borderId="1" xfId="0" applyFont="1" applyBorder="1" applyAlignment="1">
      <alignment horizontal="left" vertical="center" wrapText="1"/>
    </xf>
    <xf numFmtId="0" fontId="5" fillId="0" borderId="1" xfId="0" applyFont="1" applyBorder="1" applyAlignment="1" applyProtection="1">
      <alignment horizontal="left" vertical="center" wrapText="1"/>
      <protection locked="0"/>
    </xf>
    <xf numFmtId="0" fontId="5" fillId="0" borderId="1" xfId="0" applyFont="1" applyBorder="1" applyAlignment="1">
      <alignment horizontal="left" vertical="center"/>
    </xf>
    <xf numFmtId="0" fontId="5" fillId="0" borderId="1" xfId="0" applyFont="1" applyBorder="1" applyAlignment="1">
      <alignment horizontal="right" vertical="center"/>
    </xf>
    <xf numFmtId="0" fontId="5" fillId="0" borderId="1" xfId="0" applyFont="1" applyBorder="1" applyAlignment="1">
      <alignment horizontal="right" vertical="center" wrapText="1"/>
    </xf>
    <xf numFmtId="0" fontId="5" fillId="3" borderId="1" xfId="0" applyFont="1" applyFill="1" applyBorder="1" applyAlignment="1">
      <alignment horizontal="left" vertical="center"/>
    </xf>
    <xf numFmtId="0" fontId="5" fillId="3" borderId="1" xfId="0" applyFont="1" applyFill="1" applyBorder="1" applyAlignment="1">
      <alignment horizontal="center" vertical="center"/>
    </xf>
    <xf numFmtId="0" fontId="5" fillId="0" borderId="1" xfId="1" applyFont="1" applyFill="1" applyBorder="1" applyAlignment="1">
      <alignment horizontal="left" vertical="center" wrapText="1"/>
    </xf>
    <xf numFmtId="0" fontId="5" fillId="0" borderId="1" xfId="1" applyFont="1" applyFill="1" applyBorder="1" applyAlignment="1">
      <alignment horizontal="right" vertical="center" wrapText="1"/>
    </xf>
    <xf numFmtId="0" fontId="20"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pplyProtection="1">
      <alignment horizontal="right" vertical="center" wrapText="1"/>
      <protection locked="0"/>
    </xf>
    <xf numFmtId="14" fontId="5" fillId="0" borderId="1" xfId="0" applyNumberFormat="1" applyFont="1" applyBorder="1" applyAlignment="1">
      <alignment horizontal="center" vertical="center"/>
    </xf>
    <xf numFmtId="14" fontId="5" fillId="0" borderId="1" xfId="0" applyNumberFormat="1" applyFont="1" applyBorder="1" applyAlignment="1" applyProtection="1">
      <alignment horizontal="center" vertical="center" wrapText="1"/>
      <protection locked="0"/>
    </xf>
    <xf numFmtId="14" fontId="20" fillId="0" borderId="1" xfId="0" applyNumberFormat="1" applyFont="1" applyBorder="1" applyAlignment="1">
      <alignment vertical="center" wrapText="1"/>
    </xf>
    <xf numFmtId="14" fontId="5" fillId="0" borderId="1" xfId="0" applyNumberFormat="1" applyFont="1" applyBorder="1" applyAlignment="1">
      <alignment horizontal="center" vertical="center" wrapText="1"/>
    </xf>
    <xf numFmtId="0" fontId="5" fillId="0" borderId="1" xfId="1" applyFont="1" applyFill="1" applyBorder="1" applyAlignment="1">
      <alignment horizontal="center" vertical="center" wrapText="1"/>
    </xf>
    <xf numFmtId="168" fontId="0" fillId="0" borderId="1" xfId="0" applyNumberFormat="1" applyBorder="1"/>
    <xf numFmtId="171" fontId="19" fillId="0" borderId="1" xfId="0" applyNumberFormat="1" applyFont="1" applyBorder="1" applyAlignment="1">
      <alignment horizontal="center"/>
    </xf>
    <xf numFmtId="170" fontId="5" fillId="0" borderId="1" xfId="0" applyNumberFormat="1" applyFont="1" applyBorder="1" applyAlignment="1">
      <alignment horizontal="left" vertical="center" wrapText="1"/>
    </xf>
    <xf numFmtId="1" fontId="6" fillId="0" borderId="0" xfId="0" applyNumberFormat="1" applyFont="1" applyAlignment="1">
      <alignment horizontal="left" vertical="center"/>
    </xf>
    <xf numFmtId="1" fontId="0" fillId="0" borderId="0" xfId="0" applyNumberFormat="1" applyAlignment="1">
      <alignment horizontal="left" vertical="center"/>
    </xf>
    <xf numFmtId="0" fontId="6" fillId="0" borderId="0" xfId="0" applyFont="1" applyAlignment="1">
      <alignment horizontal="right" vertical="center"/>
    </xf>
    <xf numFmtId="169" fontId="0" fillId="0" borderId="0" xfId="0" applyNumberFormat="1" applyAlignment="1">
      <alignment horizontal="right" vertical="center"/>
    </xf>
    <xf numFmtId="0" fontId="0" fillId="0" borderId="0" xfId="0" applyAlignment="1">
      <alignment horizontal="right" vertical="center"/>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14" fontId="20" fillId="3" borderId="1" xfId="0" applyNumberFormat="1" applyFont="1" applyFill="1" applyBorder="1" applyAlignment="1">
      <alignment horizontal="center" vertical="center"/>
    </xf>
    <xf numFmtId="14" fontId="5" fillId="3" borderId="1" xfId="0" applyNumberFormat="1" applyFont="1" applyFill="1" applyBorder="1" applyAlignment="1">
      <alignment horizontal="center" vertical="center"/>
    </xf>
    <xf numFmtId="169" fontId="5" fillId="0" borderId="1" xfId="0" applyNumberFormat="1" applyFont="1" applyBorder="1" applyAlignment="1" applyProtection="1">
      <alignment horizontal="center" vertical="center" wrapText="1"/>
      <protection locked="0"/>
    </xf>
    <xf numFmtId="173" fontId="5" fillId="0" borderId="1" xfId="0" applyNumberFormat="1" applyFont="1" applyBorder="1" applyAlignment="1">
      <alignment horizontal="right" vertical="center" wrapText="1"/>
    </xf>
    <xf numFmtId="173" fontId="5" fillId="0" borderId="1" xfId="1" applyNumberFormat="1" applyFont="1" applyFill="1" applyBorder="1" applyAlignment="1">
      <alignment horizontal="right" vertical="center" wrapText="1"/>
    </xf>
    <xf numFmtId="0" fontId="5" fillId="3" borderId="1" xfId="0" applyFont="1" applyFill="1" applyBorder="1" applyAlignment="1">
      <alignment horizontal="right" vertical="center"/>
    </xf>
    <xf numFmtId="173" fontId="20" fillId="0" borderId="1" xfId="0" applyNumberFormat="1" applyFont="1" applyBorder="1" applyAlignment="1">
      <alignment horizontal="right" vertical="center" wrapText="1"/>
    </xf>
    <xf numFmtId="0" fontId="20" fillId="0" borderId="1" xfId="0" applyFont="1" applyBorder="1" applyAlignment="1">
      <alignment horizontal="right" vertical="center" wrapText="1"/>
    </xf>
    <xf numFmtId="167" fontId="5" fillId="3" borderId="1" xfId="0" applyNumberFormat="1" applyFont="1" applyFill="1" applyBorder="1" applyAlignment="1">
      <alignment horizontal="center" vertical="center"/>
    </xf>
    <xf numFmtId="14" fontId="20" fillId="0" borderId="1" xfId="0" applyNumberFormat="1" applyFont="1" applyBorder="1" applyAlignment="1">
      <alignment horizontal="center" vertical="center" wrapText="1"/>
    </xf>
    <xf numFmtId="0" fontId="20" fillId="3" borderId="1" xfId="0" applyFont="1" applyFill="1" applyBorder="1" applyAlignment="1">
      <alignment horizontal="left" vertical="center" wrapText="1"/>
    </xf>
    <xf numFmtId="173" fontId="5" fillId="3" borderId="1" xfId="0" applyNumberFormat="1" applyFont="1" applyFill="1" applyBorder="1" applyAlignment="1">
      <alignment horizontal="right" vertical="center"/>
    </xf>
    <xf numFmtId="14" fontId="21" fillId="0" borderId="1" xfId="0" applyNumberFormat="1" applyFont="1" applyBorder="1" applyAlignment="1">
      <alignment horizontal="center" vertical="center" wrapText="1"/>
    </xf>
    <xf numFmtId="173" fontId="20" fillId="3" borderId="1" xfId="0" applyNumberFormat="1" applyFont="1" applyFill="1" applyBorder="1" applyAlignment="1">
      <alignment horizontal="right" vertical="center"/>
    </xf>
    <xf numFmtId="0" fontId="5" fillId="0" borderId="1" xfId="0" applyFont="1" applyBorder="1" applyAlignment="1" applyProtection="1">
      <alignment vertical="center" wrapText="1"/>
      <protection locked="0"/>
    </xf>
    <xf numFmtId="173" fontId="20" fillId="0" borderId="1" xfId="0" applyNumberFormat="1" applyFont="1" applyBorder="1" applyAlignment="1">
      <alignment horizontal="right" vertical="center"/>
    </xf>
    <xf numFmtId="173" fontId="0" fillId="0" borderId="0" xfId="0" applyNumberFormat="1" applyAlignment="1">
      <alignment horizontal="right" vertical="center"/>
    </xf>
    <xf numFmtId="49" fontId="20" fillId="0" borderId="1" xfId="0" applyNumberFormat="1" applyFont="1" applyBorder="1" applyAlignment="1">
      <alignment horizontal="right" vertical="center" wrapText="1"/>
    </xf>
    <xf numFmtId="0" fontId="20" fillId="3" borderId="1" xfId="0" applyFont="1" applyFill="1" applyBorder="1" applyAlignment="1">
      <alignment horizontal="left" vertical="center"/>
    </xf>
    <xf numFmtId="1" fontId="5" fillId="0" borderId="1" xfId="0" applyNumberFormat="1" applyFont="1" applyBorder="1" applyAlignment="1">
      <alignment horizontal="center" vertical="center"/>
    </xf>
    <xf numFmtId="14" fontId="5" fillId="3" borderId="1" xfId="0" applyNumberFormat="1" applyFont="1" applyFill="1" applyBorder="1" applyAlignment="1">
      <alignment horizontal="center" vertical="center" wrapText="1"/>
    </xf>
    <xf numFmtId="14" fontId="5" fillId="0" borderId="1" xfId="0" applyNumberFormat="1" applyFont="1" applyBorder="1" applyAlignment="1" applyProtection="1">
      <alignment horizontal="left" vertical="center" wrapText="1"/>
      <protection locked="0"/>
    </xf>
    <xf numFmtId="1" fontId="20" fillId="0" borderId="1" xfId="0" applyNumberFormat="1" applyFont="1" applyBorder="1" applyAlignment="1">
      <alignment horizontal="center" vertical="center"/>
    </xf>
    <xf numFmtId="14" fontId="5" fillId="0" borderId="1" xfId="18" applyNumberFormat="1" applyFont="1" applyBorder="1" applyAlignment="1">
      <alignment horizontal="center" vertical="center"/>
    </xf>
    <xf numFmtId="173" fontId="5" fillId="0" borderId="1" xfId="0" applyNumberFormat="1" applyFont="1" applyBorder="1" applyAlignment="1">
      <alignment horizontal="right" vertical="center"/>
    </xf>
    <xf numFmtId="0" fontId="20" fillId="0" borderId="1" xfId="0" applyFont="1" applyBorder="1" applyAlignment="1">
      <alignment horizontal="left" vertical="center"/>
    </xf>
    <xf numFmtId="0" fontId="5" fillId="0" borderId="1" xfId="18" applyFont="1" applyBorder="1" applyAlignment="1">
      <alignment horizontal="right" vertical="center"/>
    </xf>
    <xf numFmtId="0" fontId="5" fillId="0" borderId="1" xfId="0" applyFont="1" applyBorder="1" applyAlignment="1">
      <alignment vertical="center"/>
    </xf>
    <xf numFmtId="0" fontId="5" fillId="0" borderId="1" xfId="17" applyFont="1" applyBorder="1" applyAlignment="1" applyProtection="1">
      <alignment horizontal="left" vertical="center" wrapText="1"/>
      <protection locked="0"/>
    </xf>
    <xf numFmtId="0" fontId="5" fillId="0" borderId="1" xfId="0" applyFont="1" applyBorder="1" applyAlignment="1" applyProtection="1">
      <alignment horizontal="justify" vertical="center" wrapText="1"/>
      <protection locked="0"/>
    </xf>
    <xf numFmtId="174" fontId="20" fillId="0" borderId="1" xfId="0" applyNumberFormat="1" applyFont="1" applyBorder="1" applyAlignment="1">
      <alignment horizontal="right" vertical="center" wrapText="1"/>
    </xf>
    <xf numFmtId="1" fontId="20" fillId="0" borderId="1" xfId="0" applyNumberFormat="1" applyFont="1" applyBorder="1" applyAlignment="1">
      <alignment horizontal="center" vertical="center" wrapText="1"/>
    </xf>
    <xf numFmtId="0" fontId="0" fillId="0" borderId="6" xfId="0" pivotButton="1" applyBorder="1"/>
    <xf numFmtId="0" fontId="0" fillId="0" borderId="7" xfId="0" applyBorder="1"/>
    <xf numFmtId="0" fontId="0" fillId="0" borderId="8" xfId="0" applyBorder="1"/>
    <xf numFmtId="17" fontId="0" fillId="0" borderId="6" xfId="0" applyNumberFormat="1" applyBorder="1"/>
    <xf numFmtId="17" fontId="0" fillId="0" borderId="9" xfId="0" applyNumberFormat="1" applyBorder="1"/>
    <xf numFmtId="17" fontId="0" fillId="0" borderId="10" xfId="0" applyNumberFormat="1" applyBorder="1"/>
    <xf numFmtId="0" fontId="0" fillId="0" borderId="6" xfId="0" applyBorder="1"/>
    <xf numFmtId="0" fontId="0" fillId="0" borderId="11" xfId="0" applyBorder="1"/>
    <xf numFmtId="0" fontId="0" fillId="0" borderId="13" xfId="0" applyBorder="1"/>
    <xf numFmtId="168" fontId="0" fillId="0" borderId="6" xfId="0" applyNumberFormat="1" applyBorder="1"/>
    <xf numFmtId="168" fontId="0" fillId="0" borderId="9" xfId="0" applyNumberFormat="1" applyBorder="1"/>
    <xf numFmtId="168" fontId="0" fillId="0" borderId="10" xfId="0" applyNumberFormat="1" applyBorder="1"/>
    <xf numFmtId="168" fontId="0" fillId="0" borderId="11" xfId="0" applyNumberFormat="1" applyBorder="1"/>
    <xf numFmtId="168" fontId="0" fillId="0" borderId="12" xfId="0" applyNumberFormat="1" applyBorder="1"/>
    <xf numFmtId="168" fontId="0" fillId="0" borderId="13" xfId="0" applyNumberFormat="1" applyBorder="1"/>
    <xf numFmtId="168" fontId="0" fillId="0" borderId="14" xfId="0" applyNumberFormat="1" applyBorder="1"/>
    <xf numFmtId="168" fontId="0" fillId="0" borderId="15" xfId="0" applyNumberFormat="1" applyBorder="1"/>
    <xf numFmtId="3" fontId="5" fillId="3" borderId="1" xfId="0" applyNumberFormat="1" applyFont="1" applyFill="1" applyBorder="1" applyAlignment="1">
      <alignment horizontal="right" vertical="center"/>
    </xf>
    <xf numFmtId="14" fontId="20" fillId="3" borderId="1" xfId="0" applyNumberFormat="1" applyFont="1" applyFill="1" applyBorder="1" applyAlignment="1">
      <alignment horizontal="center" vertical="center" wrapText="1"/>
    </xf>
    <xf numFmtId="0" fontId="5" fillId="3" borderId="1" xfId="0" applyFont="1" applyFill="1" applyBorder="1" applyAlignment="1" applyProtection="1">
      <alignment horizontal="center" vertical="center"/>
      <protection locked="0"/>
    </xf>
    <xf numFmtId="0" fontId="5" fillId="0" borderId="1" xfId="0" applyFont="1" applyBorder="1" applyAlignment="1">
      <alignment horizontal="center" vertical="center"/>
    </xf>
    <xf numFmtId="0" fontId="20" fillId="3" borderId="1" xfId="0" applyFont="1" applyFill="1" applyBorder="1" applyAlignment="1">
      <alignment horizontal="center" vertical="center" wrapText="1"/>
    </xf>
    <xf numFmtId="0" fontId="5" fillId="0" borderId="1" xfId="18" applyFont="1" applyBorder="1" applyAlignment="1">
      <alignment vertical="center"/>
    </xf>
    <xf numFmtId="0" fontId="5" fillId="3" borderId="1" xfId="0" applyFont="1" applyFill="1" applyBorder="1" applyAlignment="1">
      <alignment vertical="center"/>
    </xf>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0" fontId="21" fillId="0" borderId="1" xfId="0" applyFont="1" applyBorder="1" applyAlignment="1">
      <alignment horizontal="right" vertical="center" wrapText="1"/>
    </xf>
    <xf numFmtId="0" fontId="5" fillId="0" borderId="1" xfId="17" applyFont="1" applyBorder="1" applyAlignment="1" applyProtection="1">
      <alignment horizontal="center" vertical="center" wrapText="1"/>
      <protection locked="0"/>
    </xf>
    <xf numFmtId="0" fontId="20" fillId="0" borderId="1" xfId="0" applyFont="1" applyBorder="1" applyAlignment="1">
      <alignment horizontal="center" vertical="center"/>
    </xf>
    <xf numFmtId="14" fontId="20" fillId="0" borderId="1" xfId="0" applyNumberFormat="1" applyFont="1" applyBorder="1" applyAlignment="1">
      <alignment horizontal="center" vertical="center"/>
    </xf>
    <xf numFmtId="0" fontId="21" fillId="0" borderId="1" xfId="0" applyFont="1" applyBorder="1" applyAlignment="1">
      <alignment horizontal="left" vertical="center"/>
    </xf>
    <xf numFmtId="167" fontId="5" fillId="0" borderId="1" xfId="0" applyNumberFormat="1" applyFont="1" applyBorder="1" applyAlignment="1">
      <alignment horizontal="center" vertical="center"/>
    </xf>
    <xf numFmtId="169" fontId="5" fillId="0" borderId="1" xfId="0" applyNumberFormat="1" applyFont="1" applyBorder="1" applyAlignment="1">
      <alignment horizontal="center" vertical="center"/>
    </xf>
    <xf numFmtId="49" fontId="20" fillId="3" borderId="1" xfId="0" applyNumberFormat="1" applyFont="1" applyFill="1" applyBorder="1" applyAlignment="1">
      <alignment horizontal="right" vertical="center" wrapText="1"/>
    </xf>
    <xf numFmtId="173" fontId="20" fillId="3" borderId="1" xfId="0" applyNumberFormat="1" applyFont="1" applyFill="1" applyBorder="1" applyAlignment="1">
      <alignment horizontal="right" vertical="center" wrapText="1"/>
    </xf>
    <xf numFmtId="173" fontId="20" fillId="0" borderId="1" xfId="3" applyNumberFormat="1" applyFont="1" applyFill="1" applyBorder="1" applyAlignment="1">
      <alignment horizontal="right" vertical="center" wrapText="1"/>
    </xf>
    <xf numFmtId="0" fontId="20" fillId="0" borderId="1" xfId="0" applyFont="1" applyBorder="1" applyAlignment="1">
      <alignment horizontal="right" vertical="center"/>
    </xf>
    <xf numFmtId="0" fontId="5" fillId="0" borderId="1" xfId="1" applyFont="1" applyFill="1" applyBorder="1" applyAlignment="1">
      <alignment vertical="center" wrapText="1"/>
    </xf>
    <xf numFmtId="0" fontId="5" fillId="3" borderId="1" xfId="0" applyFont="1" applyFill="1" applyBorder="1" applyAlignment="1">
      <alignment horizontal="left" vertical="center" wrapText="1"/>
    </xf>
    <xf numFmtId="3" fontId="5" fillId="0" borderId="1" xfId="0" applyNumberFormat="1" applyFont="1" applyBorder="1" applyAlignment="1">
      <alignment horizontal="right" vertical="center" wrapText="1"/>
    </xf>
    <xf numFmtId="14" fontId="5" fillId="0" borderId="1" xfId="18" applyNumberFormat="1" applyFont="1" applyBorder="1" applyAlignment="1">
      <alignment horizontal="left" vertical="center"/>
    </xf>
    <xf numFmtId="0" fontId="20" fillId="0" borderId="1" xfId="0" applyFont="1" applyBorder="1" applyAlignment="1" applyProtection="1">
      <alignment horizontal="left" vertical="center" wrapText="1"/>
      <protection locked="0"/>
    </xf>
    <xf numFmtId="173" fontId="5" fillId="0" borderId="1" xfId="30" applyNumberFormat="1" applyFont="1" applyFill="1" applyBorder="1" applyAlignment="1" applyProtection="1">
      <alignment horizontal="right" vertical="center" wrapText="1"/>
      <protection locked="0"/>
    </xf>
    <xf numFmtId="0" fontId="5" fillId="3" borderId="1" xfId="0" applyFont="1" applyFill="1" applyBorder="1" applyAlignment="1">
      <alignment horizontal="right" vertical="center" wrapText="1"/>
    </xf>
    <xf numFmtId="2" fontId="5" fillId="3" borderId="1" xfId="0" applyNumberFormat="1" applyFont="1" applyFill="1" applyBorder="1" applyAlignment="1">
      <alignment horizontal="left" vertical="center" wrapText="1"/>
    </xf>
    <xf numFmtId="173" fontId="5" fillId="3" borderId="1" xfId="0" applyNumberFormat="1" applyFont="1" applyFill="1" applyBorder="1" applyAlignment="1">
      <alignment horizontal="right" vertical="center" wrapText="1"/>
    </xf>
    <xf numFmtId="2" fontId="5" fillId="3" borderId="1" xfId="0" applyNumberFormat="1" applyFont="1" applyFill="1" applyBorder="1" applyAlignment="1">
      <alignment horizontal="right" vertical="center" wrapText="1"/>
    </xf>
    <xf numFmtId="169" fontId="5" fillId="3" borderId="1" xfId="0" applyNumberFormat="1" applyFont="1" applyFill="1" applyBorder="1" applyAlignment="1">
      <alignment horizontal="center" vertical="center"/>
    </xf>
    <xf numFmtId="2" fontId="5" fillId="3" borderId="1" xfId="0" applyNumberFormat="1" applyFont="1" applyFill="1" applyBorder="1" applyAlignment="1">
      <alignment horizontal="center" vertical="center" wrapText="1"/>
    </xf>
    <xf numFmtId="0" fontId="20" fillId="3" borderId="1" xfId="0" applyFont="1" applyFill="1" applyBorder="1" applyAlignment="1">
      <alignment horizontal="right" vertical="center" wrapText="1"/>
    </xf>
    <xf numFmtId="0" fontId="5" fillId="3" borderId="1" xfId="12" applyFont="1" applyFill="1" applyBorder="1" applyAlignment="1">
      <alignment horizontal="center" vertical="center"/>
    </xf>
    <xf numFmtId="173" fontId="5" fillId="0" borderId="1" xfId="29" applyNumberFormat="1" applyFont="1" applyFill="1" applyBorder="1" applyAlignment="1">
      <alignment horizontal="right" vertical="center"/>
    </xf>
    <xf numFmtId="3" fontId="5" fillId="0" borderId="1" xfId="18" applyNumberFormat="1" applyFont="1" applyBorder="1" applyAlignment="1">
      <alignment horizontal="right" vertical="center"/>
    </xf>
    <xf numFmtId="0" fontId="20" fillId="3" borderId="1" xfId="0" applyFont="1" applyFill="1" applyBorder="1" applyAlignment="1">
      <alignment horizontal="right" vertical="center"/>
    </xf>
    <xf numFmtId="14" fontId="5" fillId="3" borderId="1" xfId="0" applyNumberFormat="1" applyFont="1" applyFill="1" applyBorder="1" applyAlignment="1" applyProtection="1">
      <alignment horizontal="center" vertical="center"/>
      <protection locked="0"/>
    </xf>
    <xf numFmtId="49" fontId="5" fillId="3" borderId="1" xfId="0" applyNumberFormat="1" applyFont="1" applyFill="1" applyBorder="1" applyAlignment="1">
      <alignment horizontal="right" vertical="center"/>
    </xf>
    <xf numFmtId="1" fontId="5" fillId="0" borderId="1" xfId="0" applyNumberFormat="1" applyFont="1" applyBorder="1" applyAlignment="1">
      <alignment horizontal="right" vertical="center"/>
    </xf>
    <xf numFmtId="1" fontId="5" fillId="0" borderId="1" xfId="0" applyNumberFormat="1" applyFont="1" applyBorder="1" applyAlignment="1" applyProtection="1">
      <alignment horizontal="right" vertical="center" wrapText="1"/>
      <protection locked="0"/>
    </xf>
    <xf numFmtId="0" fontId="20" fillId="3" borderId="1" xfId="18" applyFont="1" applyFill="1" applyBorder="1" applyAlignment="1" applyProtection="1">
      <alignment horizontal="center" vertical="center" wrapText="1"/>
      <protection locked="0"/>
    </xf>
    <xf numFmtId="0" fontId="20" fillId="3" borderId="1" xfId="0" applyFont="1" applyFill="1" applyBorder="1" applyAlignment="1" applyProtection="1">
      <alignment horizontal="left" vertical="center" wrapText="1"/>
      <protection locked="0"/>
    </xf>
    <xf numFmtId="173" fontId="20" fillId="3" borderId="1" xfId="3" applyNumberFormat="1" applyFont="1" applyFill="1" applyBorder="1" applyAlignment="1">
      <alignment horizontal="right" vertical="center" wrapText="1"/>
    </xf>
    <xf numFmtId="1" fontId="20" fillId="0" borderId="1" xfId="0" applyNumberFormat="1" applyFont="1" applyBorder="1" applyAlignment="1">
      <alignment horizontal="right" vertical="center"/>
    </xf>
    <xf numFmtId="1" fontId="5" fillId="0" borderId="1" xfId="17" applyNumberFormat="1" applyFont="1" applyBorder="1" applyAlignment="1" applyProtection="1">
      <alignment horizontal="right" vertical="center" wrapText="1"/>
      <protection locked="0"/>
    </xf>
    <xf numFmtId="169" fontId="5" fillId="0" borderId="1" xfId="0" applyNumberFormat="1" applyFont="1" applyBorder="1" applyAlignment="1" applyProtection="1">
      <alignment horizontal="left" vertical="center"/>
      <protection locked="0"/>
    </xf>
    <xf numFmtId="1" fontId="5" fillId="0" borderId="1" xfId="17" applyNumberFormat="1" applyFont="1" applyBorder="1" applyAlignment="1" applyProtection="1">
      <alignment horizontal="left" vertical="center" wrapText="1"/>
      <protection locked="0"/>
    </xf>
    <xf numFmtId="169" fontId="20" fillId="3"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27" fillId="3" borderId="1" xfId="0" applyFont="1" applyFill="1" applyBorder="1" applyAlignment="1">
      <alignment horizontal="left" vertical="center" wrapText="1"/>
    </xf>
    <xf numFmtId="49" fontId="5" fillId="3" borderId="1" xfId="0" applyNumberFormat="1" applyFont="1" applyFill="1" applyBorder="1" applyAlignment="1">
      <alignment horizontal="right" vertical="center" wrapText="1"/>
    </xf>
    <xf numFmtId="14" fontId="20" fillId="3" borderId="1" xfId="18" applyNumberFormat="1" applyFont="1" applyFill="1" applyBorder="1" applyAlignment="1" applyProtection="1">
      <alignment horizontal="center" vertical="center" wrapText="1"/>
      <protection locked="0"/>
    </xf>
    <xf numFmtId="164" fontId="20" fillId="3" borderId="1" xfId="3" applyFont="1" applyFill="1" applyBorder="1" applyAlignment="1">
      <alignment horizontal="right" vertical="center" wrapText="1"/>
    </xf>
    <xf numFmtId="42" fontId="20" fillId="0" borderId="1" xfId="0" applyNumberFormat="1" applyFont="1" applyBorder="1" applyAlignment="1">
      <alignment horizontal="right" vertical="center" wrapText="1"/>
    </xf>
    <xf numFmtId="11" fontId="5" fillId="0" borderId="1" xfId="17" applyNumberFormat="1" applyFont="1" applyBorder="1" applyAlignment="1" applyProtection="1">
      <alignment horizontal="left" vertical="center" wrapText="1"/>
      <protection locked="0"/>
    </xf>
    <xf numFmtId="0" fontId="20" fillId="0" borderId="1" xfId="0" quotePrefix="1" applyFont="1" applyBorder="1" applyAlignment="1">
      <alignment horizontal="left" vertical="center" wrapText="1"/>
    </xf>
    <xf numFmtId="175" fontId="5" fillId="0" borderId="1" xfId="0" applyNumberFormat="1" applyFont="1" applyBorder="1" applyAlignment="1" applyProtection="1">
      <alignment horizontal="right" vertical="center" wrapText="1"/>
      <protection locked="0"/>
    </xf>
    <xf numFmtId="168" fontId="5" fillId="0" borderId="1" xfId="30" applyNumberFormat="1" applyFont="1" applyFill="1" applyBorder="1" applyAlignment="1" applyProtection="1">
      <alignment horizontal="right" vertical="center" wrapText="1"/>
      <protection locked="0"/>
    </xf>
    <xf numFmtId="49" fontId="20" fillId="0" borderId="1" xfId="0" applyNumberFormat="1" applyFont="1" applyBorder="1" applyAlignment="1">
      <alignment vertical="center" wrapText="1"/>
    </xf>
    <xf numFmtId="173" fontId="20" fillId="0" borderId="1" xfId="0" applyNumberFormat="1" applyFont="1" applyBorder="1" applyAlignment="1">
      <alignment vertical="center" wrapText="1"/>
    </xf>
    <xf numFmtId="49" fontId="20" fillId="0" borderId="1" xfId="0" applyNumberFormat="1" applyFont="1" applyBorder="1" applyAlignment="1">
      <alignment horizontal="center" vertical="center" wrapText="1"/>
    </xf>
    <xf numFmtId="3" fontId="20" fillId="0" borderId="1" xfId="0" applyNumberFormat="1" applyFont="1" applyBorder="1" applyAlignment="1">
      <alignment horizontal="right" vertical="center" wrapText="1"/>
    </xf>
    <xf numFmtId="173" fontId="20" fillId="0" borderId="1" xfId="0" applyNumberFormat="1" applyFont="1" applyBorder="1" applyAlignment="1">
      <alignment horizontal="center" vertical="center" wrapText="1"/>
    </xf>
    <xf numFmtId="2" fontId="5" fillId="3" borderId="1" xfId="0" applyNumberFormat="1" applyFont="1" applyFill="1" applyBorder="1" applyAlignment="1">
      <alignment vertical="center" wrapText="1"/>
    </xf>
    <xf numFmtId="168" fontId="5" fillId="3" borderId="1" xfId="0" applyNumberFormat="1" applyFont="1" applyFill="1" applyBorder="1" applyAlignment="1">
      <alignment horizontal="right" vertical="center"/>
    </xf>
    <xf numFmtId="42" fontId="5" fillId="0" borderId="1" xfId="0" applyNumberFormat="1" applyFont="1" applyBorder="1" applyAlignment="1">
      <alignment vertical="center"/>
    </xf>
    <xf numFmtId="49" fontId="5" fillId="0" borderId="1" xfId="0" applyNumberFormat="1" applyFont="1" applyBorder="1" applyAlignment="1">
      <alignment horizontal="center" vertical="center" wrapText="1"/>
    </xf>
    <xf numFmtId="0" fontId="5" fillId="0" borderId="1" xfId="1" applyFont="1" applyFill="1" applyBorder="1" applyAlignment="1">
      <alignment horizontal="justify" vertical="center" wrapText="1"/>
    </xf>
    <xf numFmtId="168" fontId="5" fillId="0" borderId="1" xfId="1" applyNumberFormat="1" applyFont="1" applyFill="1" applyBorder="1" applyAlignment="1">
      <alignment horizontal="right" vertical="center" wrapText="1"/>
    </xf>
    <xf numFmtId="3" fontId="20" fillId="0" borderId="1" xfId="0" applyNumberFormat="1" applyFont="1" applyBorder="1" applyAlignment="1">
      <alignment vertical="center" wrapText="1"/>
    </xf>
    <xf numFmtId="0" fontId="20" fillId="0" borderId="1" xfId="0" applyFont="1" applyBorder="1" applyAlignment="1">
      <alignment vertical="center"/>
    </xf>
    <xf numFmtId="0" fontId="5" fillId="0" borderId="1" xfId="18" applyFont="1" applyBorder="1" applyAlignment="1">
      <alignment horizontal="left" vertical="center"/>
    </xf>
    <xf numFmtId="0" fontId="21" fillId="0" borderId="1" xfId="0" applyFont="1" applyBorder="1" applyAlignment="1">
      <alignment vertical="center"/>
    </xf>
    <xf numFmtId="0" fontId="5" fillId="0" borderId="1" xfId="0" applyFont="1" applyBorder="1" applyAlignment="1" applyProtection="1">
      <alignment horizontal="justify" vertical="center"/>
      <protection locked="0"/>
    </xf>
    <xf numFmtId="0" fontId="5" fillId="3" borderId="1" xfId="0" applyFont="1" applyFill="1" applyBorder="1" applyAlignment="1">
      <alignment horizontal="justify" vertical="center"/>
    </xf>
    <xf numFmtId="168" fontId="20" fillId="0" borderId="1" xfId="0" applyNumberFormat="1" applyFont="1" applyBorder="1" applyAlignment="1">
      <alignment vertical="center" wrapText="1"/>
    </xf>
    <xf numFmtId="168" fontId="5" fillId="0" borderId="1" xfId="0" applyNumberFormat="1" applyFont="1" applyBorder="1" applyAlignment="1">
      <alignment vertical="center" wrapText="1"/>
    </xf>
    <xf numFmtId="164" fontId="20" fillId="0" borderId="1" xfId="3" applyFont="1" applyFill="1" applyBorder="1" applyAlignment="1">
      <alignment vertical="center" wrapText="1"/>
    </xf>
    <xf numFmtId="0" fontId="5" fillId="3" borderId="1" xfId="18" applyFont="1" applyFill="1" applyBorder="1" applyAlignment="1" applyProtection="1">
      <alignment horizontal="center" vertical="center" wrapText="1"/>
      <protection locked="0"/>
    </xf>
    <xf numFmtId="14" fontId="5" fillId="3" borderId="1" xfId="18"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164" fontId="20" fillId="3" borderId="1" xfId="3" applyFont="1" applyFill="1" applyBorder="1" applyAlignment="1">
      <alignment horizontal="center" vertical="center" wrapText="1"/>
    </xf>
    <xf numFmtId="3" fontId="5" fillId="0" borderId="1" xfId="0" applyNumberFormat="1" applyFont="1" applyBorder="1" applyAlignment="1">
      <alignment vertical="center"/>
    </xf>
    <xf numFmtId="14" fontId="5" fillId="0" borderId="1" xfId="18" applyNumberFormat="1" applyFont="1" applyBorder="1" applyAlignment="1">
      <alignment vertical="center"/>
    </xf>
    <xf numFmtId="0" fontId="20" fillId="3" borderId="1" xfId="18" applyFont="1" applyFill="1" applyBorder="1" applyAlignment="1">
      <alignment horizontal="left" vertical="center" wrapText="1"/>
    </xf>
    <xf numFmtId="0" fontId="20" fillId="3" borderId="1" xfId="0" applyFont="1" applyFill="1" applyBorder="1" applyAlignment="1">
      <alignment vertical="center"/>
    </xf>
    <xf numFmtId="0" fontId="20" fillId="3" borderId="1" xfId="0" applyFont="1" applyFill="1" applyBorder="1" applyAlignment="1">
      <alignment vertical="center" wrapText="1"/>
    </xf>
    <xf numFmtId="3" fontId="5" fillId="0" borderId="1" xfId="0" applyNumberFormat="1" applyFont="1" applyBorder="1" applyAlignment="1">
      <alignment horizontal="center" vertical="center"/>
    </xf>
    <xf numFmtId="49" fontId="20" fillId="3" borderId="1" xfId="0" applyNumberFormat="1" applyFont="1" applyFill="1" applyBorder="1" applyAlignment="1">
      <alignment horizontal="center" vertical="center" wrapText="1"/>
    </xf>
    <xf numFmtId="3" fontId="5" fillId="0" borderId="1" xfId="18" applyNumberFormat="1" applyFont="1" applyBorder="1" applyAlignment="1">
      <alignment horizontal="left" vertical="center"/>
    </xf>
    <xf numFmtId="42" fontId="20" fillId="3" borderId="1" xfId="0" applyNumberFormat="1" applyFont="1" applyFill="1" applyBorder="1" applyAlignment="1">
      <alignment vertical="center"/>
    </xf>
    <xf numFmtId="42" fontId="5" fillId="3" borderId="1" xfId="0" applyNumberFormat="1" applyFont="1" applyFill="1" applyBorder="1" applyAlignment="1">
      <alignment horizontal="right" vertical="center"/>
    </xf>
    <xf numFmtId="173" fontId="20" fillId="3" borderId="1" xfId="0" applyNumberFormat="1" applyFont="1" applyFill="1" applyBorder="1" applyAlignment="1">
      <alignment vertical="center" wrapText="1"/>
    </xf>
    <xf numFmtId="164" fontId="20" fillId="3" borderId="1" xfId="0" applyNumberFormat="1" applyFont="1" applyFill="1" applyBorder="1" applyAlignment="1">
      <alignment horizontal="right" vertical="center"/>
    </xf>
    <xf numFmtId="0" fontId="19" fillId="0" borderId="0" xfId="0" applyFont="1" applyAlignment="1">
      <alignment horizontal="center"/>
    </xf>
    <xf numFmtId="0" fontId="3" fillId="0" borderId="0" xfId="0" applyFont="1" applyAlignment="1">
      <alignment horizontal="justify" vertical="center" wrapText="1"/>
    </xf>
    <xf numFmtId="0" fontId="7" fillId="0" borderId="0" xfId="0" applyFont="1" applyAlignment="1">
      <alignment horizontal="justify" vertical="center" wrapText="1"/>
    </xf>
    <xf numFmtId="0" fontId="14" fillId="4" borderId="1" xfId="0" applyFont="1" applyFill="1" applyBorder="1" applyAlignment="1">
      <alignment horizontal="center" vertical="center" wrapText="1"/>
    </xf>
    <xf numFmtId="167" fontId="14" fillId="4" borderId="1" xfId="0" applyNumberFormat="1" applyFont="1" applyFill="1" applyBorder="1" applyAlignment="1">
      <alignment horizontal="center" vertical="center" wrapText="1"/>
    </xf>
    <xf numFmtId="1" fontId="14" fillId="4" borderId="1" xfId="0" applyNumberFormat="1" applyFont="1" applyFill="1" applyBorder="1" applyAlignment="1">
      <alignment horizontal="center" vertical="center" wrapText="1"/>
    </xf>
    <xf numFmtId="169" fontId="14" fillId="4" borderId="1" xfId="0" applyNumberFormat="1" applyFont="1" applyFill="1" applyBorder="1" applyAlignment="1">
      <alignment horizontal="center" vertical="center" wrapText="1"/>
    </xf>
    <xf numFmtId="173" fontId="14" fillId="4" borderId="1" xfId="0" applyNumberFormat="1" applyFont="1" applyFill="1" applyBorder="1" applyAlignment="1">
      <alignment horizontal="center" vertical="center" wrapText="1"/>
    </xf>
    <xf numFmtId="17" fontId="5" fillId="0" borderId="1" xfId="0" applyNumberFormat="1" applyFont="1" applyBorder="1" applyAlignment="1">
      <alignment vertical="center" wrapText="1"/>
    </xf>
    <xf numFmtId="14" fontId="5" fillId="0" borderId="1" xfId="0" applyNumberFormat="1" applyFont="1" applyBorder="1" applyAlignment="1">
      <alignment horizontal="right" vertical="center"/>
    </xf>
    <xf numFmtId="0" fontId="3" fillId="0" borderId="0" xfId="0" applyFont="1" applyAlignment="1">
      <alignment vertical="center"/>
    </xf>
  </cellXfs>
  <cellStyles count="32">
    <cellStyle name="Bueno" xfId="1" builtinId="26"/>
    <cellStyle name="Millares [0]" xfId="29" builtinId="6"/>
    <cellStyle name="Millares 2" xfId="2" xr:uid="{00000000-0005-0000-0000-000002000000}"/>
    <cellStyle name="Moneda" xfId="30" builtinId="4"/>
    <cellStyle name="Moneda [0]" xfId="3" builtinId="7"/>
    <cellStyle name="Moneda 10 2 2" xfId="26" xr:uid="{00000000-0005-0000-0000-000005000000}"/>
    <cellStyle name="Moneda 2" xfId="4" xr:uid="{00000000-0005-0000-0000-000006000000}"/>
    <cellStyle name="Moneda 2 2" xfId="14" xr:uid="{00000000-0005-0000-0000-000007000000}"/>
    <cellStyle name="Moneda 23 2" xfId="16" xr:uid="{00000000-0005-0000-0000-000008000000}"/>
    <cellStyle name="Moneda 3" xfId="5" xr:uid="{00000000-0005-0000-0000-000009000000}"/>
    <cellStyle name="Moneda 3 2" xfId="6" xr:uid="{00000000-0005-0000-0000-00000A000000}"/>
    <cellStyle name="Moneda 34" xfId="19" xr:uid="{00000000-0005-0000-0000-00000B000000}"/>
    <cellStyle name="Moneda 35" xfId="21" xr:uid="{00000000-0005-0000-0000-00000C000000}"/>
    <cellStyle name="Moneda 4" xfId="7" xr:uid="{00000000-0005-0000-0000-00000D000000}"/>
    <cellStyle name="Moneda 5" xfId="24" xr:uid="{00000000-0005-0000-0000-00000E000000}"/>
    <cellStyle name="Normal" xfId="0" builtinId="0"/>
    <cellStyle name="Normal 10 2 2" xfId="22" xr:uid="{00000000-0005-0000-0000-000010000000}"/>
    <cellStyle name="Normal 11" xfId="8" xr:uid="{00000000-0005-0000-0000-000011000000}"/>
    <cellStyle name="Normal 13" xfId="31" xr:uid="{9AC5A541-16B3-4513-851F-B6EEAAE09A2A}"/>
    <cellStyle name="Normal 14" xfId="17" xr:uid="{00000000-0005-0000-0000-000012000000}"/>
    <cellStyle name="Normal 15" xfId="20" xr:uid="{00000000-0005-0000-0000-000013000000}"/>
    <cellStyle name="Normal 2" xfId="9" xr:uid="{00000000-0005-0000-0000-000014000000}"/>
    <cellStyle name="Normal 2 2" xfId="10" xr:uid="{00000000-0005-0000-0000-000015000000}"/>
    <cellStyle name="Normal 2 2 2" xfId="18" xr:uid="{00000000-0005-0000-0000-000016000000}"/>
    <cellStyle name="Normal 2 2 2 2" xfId="25" xr:uid="{00000000-0005-0000-0000-000017000000}"/>
    <cellStyle name="Normal 3" xfId="11" xr:uid="{00000000-0005-0000-0000-000018000000}"/>
    <cellStyle name="Normal 4 2" xfId="23" xr:uid="{00000000-0005-0000-0000-000019000000}"/>
    <cellStyle name="Normal 5" xfId="12" xr:uid="{00000000-0005-0000-0000-00001A000000}"/>
    <cellStyle name="Normal 6" xfId="13" xr:uid="{00000000-0005-0000-0000-00001B000000}"/>
    <cellStyle name="Normal 7" xfId="27" xr:uid="{DCB7E4B8-3C33-477B-B6CD-FBCCA0AF6D92}"/>
    <cellStyle name="Normal 8" xfId="28" xr:uid="{7D82110E-70F6-40DB-BE90-5A1948497D9B}"/>
    <cellStyle name="Normal 8 2" xfId="15" xr:uid="{00000000-0005-0000-0000-00001C000000}"/>
  </cellStyles>
  <dxfs count="1">
    <dxf>
      <numFmt numFmtId="168" formatCode="&quot;$&quot;\ #,##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7.0739553806848432E-2"/>
          <c:y val="0.25008703612320937"/>
          <c:w val="0.52601545743939404"/>
          <c:h val="0.71721541619286688"/>
        </c:manualLayout>
      </c:layout>
      <c:pie3DChart>
        <c:varyColors val="1"/>
        <c:ser>
          <c:idx val="1"/>
          <c:order val="1"/>
          <c:dLbls>
            <c:dLbl>
              <c:idx val="0"/>
              <c:layout>
                <c:manualLayout>
                  <c:x val="-2.1871659426676161E-2"/>
                  <c:y val="8.6050905762120294E-2"/>
                </c:manualLayout>
              </c:layout>
              <c:numFmt formatCode="0.0%" sourceLinked="0"/>
              <c:spPr>
                <a:noFill/>
                <a:ln>
                  <a:noFill/>
                </a:ln>
                <a:effectLst/>
              </c:spPr>
              <c:txPr>
                <a:bodyPr wrap="square" lIns="38100" tIns="19050" rIns="38100" bIns="19050" anchor="ctr">
                  <a:noAutofit/>
                </a:bodyPr>
                <a:lstStyle/>
                <a:p>
                  <a:pPr>
                    <a:defRPr/>
                  </a:pPr>
                  <a:endParaRPr lang="es-CL"/>
                </a:p>
              </c:txPr>
              <c:showLegendKey val="0"/>
              <c:showVal val="0"/>
              <c:showCatName val="1"/>
              <c:showSerName val="0"/>
              <c:showPercent val="1"/>
              <c:showBubbleSize val="0"/>
              <c:extLst>
                <c:ext xmlns:c15="http://schemas.microsoft.com/office/drawing/2012/chart" uri="{CE6537A1-D6FC-4f65-9D91-7224C49458BB}">
                  <c15:layout>
                    <c:manualLayout>
                      <c:w val="0.11114106750137236"/>
                      <c:h val="0.15044504995458674"/>
                    </c:manualLayout>
                  </c15:layout>
                </c:ext>
                <c:ext xmlns:c16="http://schemas.microsoft.com/office/drawing/2014/chart" uri="{C3380CC4-5D6E-409C-BE32-E72D297353CC}">
                  <c16:uniqueId val="{00000000-F435-427F-800D-96063983D109}"/>
                </c:ext>
              </c:extLst>
            </c:dLbl>
            <c:dLbl>
              <c:idx val="1"/>
              <c:layout>
                <c:manualLayout>
                  <c:x val="-0.14983729235952259"/>
                  <c:y val="9.4555700973345563E-2"/>
                </c:manualLayout>
              </c:layout>
              <c:numFmt formatCode="0.0%" sourceLinked="0"/>
              <c:spPr>
                <a:noFill/>
                <a:ln>
                  <a:noFill/>
                </a:ln>
                <a:effectLst/>
              </c:spPr>
              <c:txPr>
                <a:bodyPr wrap="square" lIns="38100" tIns="19050" rIns="38100" bIns="19050" anchor="ctr">
                  <a:noAutofit/>
                </a:bodyPr>
                <a:lstStyle/>
                <a:p>
                  <a:pPr>
                    <a:defRPr/>
                  </a:pPr>
                  <a:endParaRPr lang="es-CL"/>
                </a:p>
              </c:txPr>
              <c:showLegendKey val="0"/>
              <c:showVal val="0"/>
              <c:showCatName val="1"/>
              <c:showSerName val="0"/>
              <c:showPercent val="1"/>
              <c:showBubbleSize val="0"/>
              <c:extLst>
                <c:ext xmlns:c15="http://schemas.microsoft.com/office/drawing/2012/chart" uri="{CE6537A1-D6FC-4f65-9D91-7224C49458BB}">
                  <c15:layout>
                    <c:manualLayout>
                      <c:w val="0.1154299407468635"/>
                      <c:h val="0.15044504995458674"/>
                    </c:manualLayout>
                  </c15:layout>
                </c:ext>
                <c:ext xmlns:c16="http://schemas.microsoft.com/office/drawing/2014/chart" uri="{C3380CC4-5D6E-409C-BE32-E72D297353CC}">
                  <c16:uniqueId val="{00000001-F435-427F-800D-96063983D109}"/>
                </c:ext>
              </c:extLst>
            </c:dLbl>
            <c:dLbl>
              <c:idx val="2"/>
              <c:layout>
                <c:manualLayout>
                  <c:x val="9.2581402574612157E-2"/>
                  <c:y val="-0.21902264941677932"/>
                </c:manualLayout>
              </c:layout>
              <c:numFmt formatCode="0.0%" sourceLinked="0"/>
              <c:spPr/>
              <c:txPr>
                <a:bodyPr/>
                <a:lstStyle/>
                <a:p>
                  <a:pPr>
                    <a:defRPr/>
                  </a:pPr>
                  <a:endParaRPr lang="es-CL"/>
                </a:p>
              </c:txP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435-427F-800D-96063983D109}"/>
                </c:ext>
              </c:extLst>
            </c:dLbl>
            <c:dLbl>
              <c:idx val="3"/>
              <c:layout>
                <c:manualLayout>
                  <c:x val="0.13792736874039668"/>
                  <c:y val="5.600234575582684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435-427F-800D-96063983D109}"/>
                </c:ext>
              </c:extLst>
            </c:dLbl>
            <c:numFmt formatCode="0.0%" sourceLinked="0"/>
            <c:spPr>
              <a:noFill/>
              <a:ln>
                <a:noFill/>
              </a:ln>
              <a:effectLst/>
            </c:spPr>
            <c:showLegendKey val="0"/>
            <c:showVal val="0"/>
            <c:showCatName val="1"/>
            <c:showSerName val="0"/>
            <c:showPercent val="1"/>
            <c:showBubbleSize val="0"/>
            <c:showLeaderLines val="0"/>
            <c:extLst>
              <c:ext xmlns:c15="http://schemas.microsoft.com/office/drawing/2012/chart" uri="{CE6537A1-D6FC-4f65-9D91-7224C49458BB}"/>
            </c:extLst>
          </c:dLbls>
          <c:cat>
            <c:strRef>
              <c:f>Tabla!$B$18:$B$21</c:f>
              <c:strCache>
                <c:ptCount val="4"/>
                <c:pt idx="0">
                  <c:v>Convenio Marco</c:v>
                </c:pt>
                <c:pt idx="1">
                  <c:v>Licitación Pública</c:v>
                </c:pt>
                <c:pt idx="2">
                  <c:v>Licitación Privada</c:v>
                </c:pt>
                <c:pt idx="3">
                  <c:v>Trato Directo</c:v>
                </c:pt>
              </c:strCache>
            </c:strRef>
          </c:cat>
          <c:val>
            <c:numRef>
              <c:f>Tabla!$G$18:$G$21</c:f>
              <c:numCache>
                <c:formatCode>0.0%</c:formatCode>
                <c:ptCount val="4"/>
                <c:pt idx="0">
                  <c:v>1.4396113887419747E-2</c:v>
                </c:pt>
                <c:pt idx="1">
                  <c:v>0.38879416008743062</c:v>
                </c:pt>
                <c:pt idx="2">
                  <c:v>0.28162680184005645</c:v>
                </c:pt>
                <c:pt idx="3">
                  <c:v>0.3151829241850933</c:v>
                </c:pt>
              </c:numCache>
            </c:numRef>
          </c:val>
          <c:extLst>
            <c:ext xmlns:c16="http://schemas.microsoft.com/office/drawing/2014/chart" uri="{C3380CC4-5D6E-409C-BE32-E72D297353CC}">
              <c16:uniqueId val="{00000004-F435-427F-800D-96063983D109}"/>
            </c:ext>
          </c:extLst>
        </c:ser>
        <c:ser>
          <c:idx val="0"/>
          <c:order val="0"/>
          <c:dLbls>
            <c:dLbl>
              <c:idx val="1"/>
              <c:layout>
                <c:manualLayout>
                  <c:x val="-0.17592121432797778"/>
                  <c:y val="-0.2364742372073394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F435-427F-800D-96063983D109}"/>
                </c:ext>
              </c:extLst>
            </c:dLbl>
            <c:dLbl>
              <c:idx val="2"/>
              <c:layout>
                <c:manualLayout>
                  <c:x val="0.12661371808292748"/>
                  <c:y val="-0.1800356800516731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F435-427F-800D-96063983D109}"/>
                </c:ext>
              </c:extLst>
            </c:dLbl>
            <c:dLbl>
              <c:idx val="3"/>
              <c:layout>
                <c:manualLayout>
                  <c:x val="0.18504816955684009"/>
                  <c:y val="4.262543477969270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435-427F-800D-96063983D109}"/>
                </c:ext>
              </c:extLst>
            </c:dLbl>
            <c:numFmt formatCode="0.0%" sourceLinked="0"/>
            <c:spPr>
              <a:effectLst>
                <a:outerShdw dist="50800" sx="1000" sy="1000" algn="ctr" rotWithShape="0">
                  <a:schemeClr val="bg1"/>
                </a:outerShdw>
              </a:effectLst>
            </c:spPr>
            <c:txPr>
              <a:bodyPr/>
              <a:lstStyle/>
              <a:p>
                <a:pPr>
                  <a:defRPr sz="1050" b="1" baseline="0">
                    <a:solidFill>
                      <a:schemeClr val="bg1"/>
                    </a:solidFill>
                  </a:defRPr>
                </a:pPr>
                <a:endParaRPr lang="es-CL"/>
              </a:p>
            </c:txPr>
            <c:showLegendKey val="0"/>
            <c:showVal val="0"/>
            <c:showCatName val="1"/>
            <c:showSerName val="0"/>
            <c:showPercent val="1"/>
            <c:showBubbleSize val="0"/>
            <c:showLeaderLines val="0"/>
            <c:extLst>
              <c:ext xmlns:c15="http://schemas.microsoft.com/office/drawing/2012/chart" uri="{CE6537A1-D6FC-4f65-9D91-7224C49458BB}"/>
            </c:extLst>
          </c:dLbls>
          <c:cat>
            <c:strRef>
              <c:f>[1]Tabla!$B$17:$B$20</c:f>
              <c:strCache>
                <c:ptCount val="4"/>
                <c:pt idx="0">
                  <c:v>Convenio Marco</c:v>
                </c:pt>
                <c:pt idx="1">
                  <c:v>Licitación Pública</c:v>
                </c:pt>
                <c:pt idx="2">
                  <c:v>Licitación Privada</c:v>
                </c:pt>
                <c:pt idx="3">
                  <c:v>Trato Directo</c:v>
                </c:pt>
              </c:strCache>
            </c:strRef>
          </c:cat>
          <c:val>
            <c:numRef>
              <c:f>[1]Tabla!$G$17:$G$20</c:f>
              <c:numCache>
                <c:formatCode>General</c:formatCode>
                <c:ptCount val="4"/>
                <c:pt idx="0">
                  <c:v>0.22656119295174346</c:v>
                </c:pt>
                <c:pt idx="1">
                  <c:v>0.33273598930970405</c:v>
                </c:pt>
                <c:pt idx="2">
                  <c:v>9.0280028711561447E-2</c:v>
                </c:pt>
                <c:pt idx="3">
                  <c:v>0.35042278902699103</c:v>
                </c:pt>
              </c:numCache>
            </c:numRef>
          </c:val>
          <c:extLst>
            <c:ext xmlns:c16="http://schemas.microsoft.com/office/drawing/2014/chart" uri="{C3380CC4-5D6E-409C-BE32-E72D297353CC}">
              <c16:uniqueId val="{00000008-F435-427F-800D-96063983D109}"/>
            </c:ext>
          </c:extLst>
        </c:ser>
        <c:dLbls>
          <c:showLegendKey val="0"/>
          <c:showVal val="0"/>
          <c:showCatName val="0"/>
          <c:showSerName val="0"/>
          <c:showPercent val="1"/>
          <c:showBubbleSize val="0"/>
          <c:showLeaderLines val="0"/>
        </c:dLbls>
      </c:pie3DChart>
      <c:spPr>
        <a:noFill/>
        <a:ln w="25400">
          <a:noFill/>
        </a:ln>
      </c:spPr>
    </c:plotArea>
    <c:legend>
      <c:legendPos val="r"/>
      <c:layout>
        <c:manualLayout>
          <c:xMode val="edge"/>
          <c:yMode val="edge"/>
          <c:x val="0.66378202774966588"/>
          <c:y val="0.18512504737997668"/>
          <c:w val="0.30299538668212056"/>
          <c:h val="0.36816923770087323"/>
        </c:manualLayout>
      </c:layout>
      <c:overlay val="0"/>
      <c:txPr>
        <a:bodyPr/>
        <a:lstStyle/>
        <a:p>
          <a:pPr rtl="0">
            <a:defRPr sz="1600"/>
          </a:pPr>
          <a:endParaRPr lang="es-CL"/>
        </a:p>
      </c:txPr>
    </c:legend>
    <c:plotVisOnly val="1"/>
    <c:dispBlanksAs val="gap"/>
    <c:showDLblsOverMax val="0"/>
  </c:chart>
  <c:spPr>
    <a:ln cmpd="dbl"/>
    <a:effectLst>
      <a:outerShdw blurRad="50800" dist="38100" dir="2700000" algn="tl" rotWithShape="0">
        <a:prstClr val="black">
          <a:alpha val="40000"/>
        </a:prstClr>
      </a:outerShdw>
    </a:effec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57148</xdr:colOff>
      <xdr:row>27</xdr:row>
      <xdr:rowOff>66675</xdr:rowOff>
    </xdr:from>
    <xdr:to>
      <xdr:col>6</xdr:col>
      <xdr:colOff>885824</xdr:colOff>
      <xdr:row>49</xdr:row>
      <xdr:rowOff>0</xdr:rowOff>
    </xdr:to>
    <xdr:graphicFrame macro="">
      <xdr:nvGraphicFramePr>
        <xdr:cNvPr id="3" name="2 Gráfico">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0.71953</cdr:x>
      <cdr:y>0.17035</cdr:y>
    </cdr:from>
    <cdr:to>
      <cdr:x>0.82304</cdr:x>
      <cdr:y>0.18329</cdr:y>
    </cdr:to>
    <cdr:sp macro="" textlink="">
      <cdr:nvSpPr>
        <cdr:cNvPr id="2" name="1 CuadroTexto"/>
        <cdr:cNvSpPr txBox="1"/>
      </cdr:nvSpPr>
      <cdr:spPr>
        <a:xfrm xmlns:a="http://schemas.openxmlformats.org/drawingml/2006/main">
          <a:off x="4105276" y="601982"/>
          <a:ext cx="590550" cy="457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CL" sz="1100"/>
        </a:p>
      </cdr:txBody>
    </cdr:sp>
  </cdr:relSizeAnchor>
  <cdr:relSizeAnchor xmlns:cdr="http://schemas.openxmlformats.org/drawingml/2006/chartDrawing">
    <cdr:from>
      <cdr:x>0.07679</cdr:x>
      <cdr:y>0.01348</cdr:y>
    </cdr:from>
    <cdr:to>
      <cdr:x>0.95677</cdr:x>
      <cdr:y>0.20485</cdr:y>
    </cdr:to>
    <cdr:sp macro="" textlink="">
      <cdr:nvSpPr>
        <cdr:cNvPr id="3" name="2 CuadroTexto"/>
        <cdr:cNvSpPr txBox="1"/>
      </cdr:nvSpPr>
      <cdr:spPr>
        <a:xfrm xmlns:a="http://schemas.openxmlformats.org/drawingml/2006/main">
          <a:off x="389118" y="47122"/>
          <a:ext cx="4459108" cy="66896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rtl="0"/>
          <a:r>
            <a:rPr lang="es-CL" sz="1200" b="1" i="0" baseline="0">
              <a:effectLst/>
              <a:latin typeface="Arial" panose="020B0604020202020204" pitchFamily="34" charset="0"/>
              <a:ea typeface="+mn-ea"/>
              <a:cs typeface="Arial" panose="020B0604020202020204" pitchFamily="34" charset="0"/>
            </a:rPr>
            <a:t>INFORME MECANISMOS DE COMPRA Y CONTRATACIÓN</a:t>
          </a:r>
          <a:endParaRPr lang="es-CL" sz="1200">
            <a:effectLst/>
            <a:latin typeface="Arial" panose="020B0604020202020204" pitchFamily="34" charset="0"/>
            <a:cs typeface="Arial" panose="020B0604020202020204" pitchFamily="34" charset="0"/>
          </a:endParaRPr>
        </a:p>
        <a:p xmlns:a="http://schemas.openxmlformats.org/drawingml/2006/main">
          <a:pPr algn="ctr" rtl="0"/>
          <a:r>
            <a:rPr lang="es-CL" sz="1200" b="1" i="0" baseline="0">
              <a:effectLst/>
              <a:latin typeface="Arial" panose="020B0604020202020204" pitchFamily="34" charset="0"/>
              <a:ea typeface="+mn-ea"/>
              <a:cs typeface="Arial" panose="020B0604020202020204" pitchFamily="34" charset="0"/>
            </a:rPr>
            <a:t>MINISTERIO PÚBLICO</a:t>
          </a:r>
          <a:endParaRPr lang="es-CL" sz="1200">
            <a:effectLst/>
            <a:latin typeface="Arial" panose="020B0604020202020204" pitchFamily="34" charset="0"/>
            <a:cs typeface="Arial" panose="020B0604020202020204" pitchFamily="34" charset="0"/>
          </a:endParaRPr>
        </a:p>
        <a:p xmlns:a="http://schemas.openxmlformats.org/drawingml/2006/main">
          <a:pPr algn="ctr"/>
          <a:r>
            <a:rPr lang="es-CL" sz="1200" b="1" i="0" baseline="0">
              <a:effectLst/>
              <a:latin typeface="Arial" panose="020B0604020202020204" pitchFamily="34" charset="0"/>
              <a:ea typeface="+mn-ea"/>
              <a:cs typeface="Arial" panose="020B0604020202020204" pitchFamily="34" charset="0"/>
            </a:rPr>
            <a:t>TERCER TRIMESTRE 2024</a:t>
          </a:r>
          <a:endParaRPr lang="es-CL" sz="12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parada/Documents/ENRIQUE%20PARADA/Informes%20Transparencia/Informe%20Mecanismos%20de%20Compra%20y%20Contrataci&#243;n%20MP%202do%20Trimestre%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a"/>
      <sheetName val="Base Trimestral"/>
      <sheetName val="Informe"/>
    </sheetNames>
    <sheetDataSet>
      <sheetData sheetId="0">
        <row r="17">
          <cell r="B17" t="str">
            <v>Convenio Marco</v>
          </cell>
          <cell r="G17">
            <v>0.22656119295174346</v>
          </cell>
        </row>
        <row r="18">
          <cell r="B18" t="str">
            <v>Licitación Pública</v>
          </cell>
          <cell r="G18">
            <v>0.33273598930970405</v>
          </cell>
        </row>
        <row r="19">
          <cell r="B19" t="str">
            <v>Licitación Privada</v>
          </cell>
          <cell r="G19">
            <v>9.0280028711561447E-2</v>
          </cell>
        </row>
        <row r="20">
          <cell r="B20" t="str">
            <v>Trato Directo</v>
          </cell>
          <cell r="G20">
            <v>0.35042278902699103</v>
          </cell>
        </row>
      </sheetData>
      <sheetData sheetId="1"/>
      <sheetData sheetId="2"/>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nrique Parada Gavilán" refreshedDate="45595.447868287039" createdVersion="8" refreshedVersion="8" minRefreshableVersion="3" recordCount="1758" xr:uid="{585B67ED-C667-490B-A643-4401D9370F5D}">
  <cacheSource type="worksheet">
    <worksheetSource ref="A4:M1762" sheet="Base Trimestral"/>
  </cacheSource>
  <cacheFields count="13">
    <cacheField name="Centro Financiero" numFmtId="0">
      <sharedItems/>
    </cacheField>
    <cacheField name="Mecanismo de Compra" numFmtId="0">
      <sharedItems/>
    </cacheField>
    <cacheField name="Mecanismo de Compra y/o Contratación" numFmtId="0">
      <sharedItems count="4">
        <s v="Trato Directo"/>
        <s v="Licitación Privada"/>
        <s v="Licitación Pública"/>
        <s v="Convenio Marco"/>
      </sharedItems>
    </cacheField>
    <cacheField name="Tipo y N° de Resolución" numFmtId="0">
      <sharedItems/>
    </cacheField>
    <cacheField name="Fecha de Resolución" numFmtId="0">
      <sharedItems containsDate="1" containsMixedTypes="1" minDate="2009-01-08T00:00:00" maxDate="2024-10-01T00:00:00"/>
    </cacheField>
    <cacheField name="Documento de Compra" numFmtId="0">
      <sharedItems containsBlank="1"/>
    </cacheField>
    <cacheField name="N° Documento" numFmtId="0">
      <sharedItems containsMixedTypes="1" containsNumber="1" minValue="1" maxValue="42400316"/>
    </cacheField>
    <cacheField name="Fecha Documento de Compra" numFmtId="0">
      <sharedItems containsSemiMixedTypes="0" containsNonDate="0" containsDate="1" containsString="0" minDate="2024-07-01T00:00:00" maxDate="2024-10-01T00:00:00"/>
    </cacheField>
    <cacheField name="Descripción de la Compra" numFmtId="0">
      <sharedItems longText="1"/>
    </cacheField>
    <cacheField name="Razón Social Proveedor" numFmtId="0">
      <sharedItems/>
    </cacheField>
    <cacheField name="R.U.T. N° Proveedor" numFmtId="0">
      <sharedItems/>
    </cacheField>
    <cacheField name="Monto contratado o a contratar (impuesto incluido) indicar moneda: $, UF, US$ u otro" numFmtId="0">
      <sharedItems containsBlank="1" containsMixedTypes="1" containsNumber="1" minValue="0" maxValue="1408500000"/>
    </cacheField>
    <cacheField name="Mes / Año" numFmtId="17">
      <sharedItems containsSemiMixedTypes="0" containsNonDate="0" containsDate="1" containsString="0" minDate="2024-07-01T00:00:00" maxDate="2024-09-02T00:00:00" count="3">
        <d v="2024-07-01T00:00:00"/>
        <d v="2024-08-01T00:00:00"/>
        <d v="2024-09-01T00:00:0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758">
  <r>
    <s v="F.R. Arica y Parinacota"/>
    <s v="Contratación Directa (Exceptuada del Regl. Compras)"/>
    <x v="0"/>
    <s v="No Aplica"/>
    <s v="No Aplica"/>
    <s v="Orden de Servicio"/>
    <n v="18240213"/>
    <d v="2024-07-01T00:00:00"/>
    <s v="Según Cotizacion se contrato a interprete de lengua Aymara, para prestar declaración en causa Ruc 2400391xxx-K."/>
    <s v="MARTIN VALENTI ALAVE CRUZ"/>
    <s v="10973236-2"/>
    <n v="30000"/>
    <x v="0"/>
  </r>
  <r>
    <s v="F.R. Atacama"/>
    <s v="Licitación Privada Menor"/>
    <x v="1"/>
    <s v="No Aplica"/>
    <s v="No Aplica"/>
    <s v="Orden de Compra"/>
    <n v="32400139"/>
    <d v="2024-07-01T00:00:00"/>
    <s v="Se solicita realizar evaluación psicolaboral a 3 postulantes al cargo de Técnico para la Unidad de Personas."/>
    <s v="CENTRO MEDICO DE SALUD LABORAL KUNZA"/>
    <s v="76.906.558-K"/>
    <n v="180000"/>
    <x v="0"/>
  </r>
  <r>
    <s v="F.R. Atacama"/>
    <s v="Contratación Directa"/>
    <x v="0"/>
    <s v="17-FN N°1493"/>
    <d v="2024-06-13T00:00:00"/>
    <s v="Orden de Compra"/>
    <n v="32400140"/>
    <d v="2024-07-01T00:00:00"/>
    <s v="Pasajes aéreos tramos Copiapó / Santiago / Arica (ida y regreso) del Asesor Jurídico, quien concurrirá junto al Fiscal Regional de Atacama en la realización de diligencias de investigaciones en causas julio de 2024 en la ciudad de Arica."/>
    <s v="Sociedad de Turismo E Inversiones Inmobiliarias Ltda."/>
    <s v="76.204.527-3"/>
    <n v="622722"/>
    <x v="0"/>
  </r>
  <r>
    <s v="F.R. Coquimbo"/>
    <s v="Licitación Privada Menor"/>
    <x v="1"/>
    <s v="No Aplica"/>
    <s v="No Aplica"/>
    <s v="O/Compra"/>
    <n v="42400222"/>
    <d v="2024-07-01T00:00:00"/>
    <s v="Evaluaciones psicolaborales para cargo Auxiliar para la Fiscalía Local de Coquimbo.Valor UF Ref. $37.800.-"/>
    <s v="CONSULTORA TCS GROUP"/>
    <s v="77.108.874-0"/>
    <n v="294840"/>
    <x v="0"/>
  </r>
  <r>
    <s v="F.R. Coquimbo"/>
    <s v="Contratación Directa"/>
    <x v="0"/>
    <s v="17-FN N°1493"/>
    <d v="2024-06-13T00:00:00"/>
    <s v="O/Compra"/>
    <n v="42400223"/>
    <d v="2024-07-01T00:00:00"/>
    <s v="Pasaje aéreo para el Fiscal Regional para tramitación de pasaporte oficial."/>
    <s v="Sociedad de Turismo E Inversiones Inmobiliarias Ltda."/>
    <s v="76.204.527-3"/>
    <n v="69336"/>
    <x v="0"/>
  </r>
  <r>
    <s v="F.R. Coquimbo"/>
    <s v="Contratación Directa"/>
    <x v="0"/>
    <s v="17-FN N°1493"/>
    <d v="2024-06-13T00:00:00"/>
    <s v="O/Compra"/>
    <n v="42400224"/>
    <d v="2024-07-01T00:00:00"/>
    <s v="Pasaje aéreo para Funcionario MZN, quien asiste a 2a. Jornada de capacitación de Flagrancia."/>
    <s v="Sociedad de Turismo E Inversiones Inmobiliarias Ltda."/>
    <s v="76.204.527-3"/>
    <n v="419222"/>
    <x v="0"/>
  </r>
  <r>
    <s v="F.R. Coquimbo"/>
    <s v="Contratación Directa"/>
    <x v="0"/>
    <s v="17-FN N°1493"/>
    <d v="2024-06-13T00:00:00"/>
    <s v="O/Compra"/>
    <n v="42400225"/>
    <d v="2024-07-01T00:00:00"/>
    <s v="Pasaje aéreo para Funcionaria MZN, quien asiste a 2a. Jornada de capacitación de Flagrancia MZN"/>
    <s v="Sociedad de Turismo E Inversiones Inmobiliarias Ltda."/>
    <s v="76.204.527-3"/>
    <n v="419222"/>
    <x v="0"/>
  </r>
  <r>
    <s v="F.R. Coquimbo"/>
    <s v="Contratación Directa"/>
    <x v="0"/>
    <s v="17-FN N°1493"/>
    <d v="2024-06-13T00:00:00"/>
    <s v="O/Compra"/>
    <n v="42400226"/>
    <d v="2024-07-01T00:00:00"/>
    <s v="Pasaje aéreo para Funcionario MZN, quien asiste a 2a. Jornada de capacitación de Flagrancia."/>
    <s v="Sociedad de Turismo E Inversiones Inmobiliarias Ltda."/>
    <s v="76.204.527-3"/>
    <n v="387222"/>
    <x v="0"/>
  </r>
  <r>
    <s v="F.R. Araucanía"/>
    <s v="Contratación Directa"/>
    <x v="0"/>
    <s v="17-FN N°1493"/>
    <d v="2024-06-13T00:00:00"/>
    <s v="O/Compra"/>
    <n v="9240216"/>
    <d v="2024-07-01T00:00:00"/>
    <s v="Pasajes aéreos para funcionario en comisión de servicio, trayecto Tco.-Stgo.-Tco."/>
    <s v="Sociedad de Turismo E Inversiones Inmobiliarias Ltda."/>
    <s v="76.204.527-3"/>
    <n v="184339"/>
    <x v="0"/>
  </r>
  <r>
    <s v="F.R. Los Ríos"/>
    <s v="Licitación Privada Menor"/>
    <x v="1"/>
    <s v="No Aplica"/>
    <s v="No Aplica"/>
    <s v="Orden de Compra"/>
    <n v="19240205"/>
    <d v="2024-07-01T00:00:00"/>
    <s v="Evaluaciones Psicológicas por concurso público de cargo Administrativo Fiscalía Regional"/>
    <s v="Assessor Consultores Asociados Ltda"/>
    <s v="78.074.130-9"/>
    <n v="315636"/>
    <x v="0"/>
  </r>
  <r>
    <s v="F.R. Aysén"/>
    <s v="Contratación Directa"/>
    <x v="0"/>
    <s v="17-FN N°1493"/>
    <d v="2024-06-13T00:00:00"/>
    <s v="Orden de Servicio "/>
    <n v="11240281"/>
    <d v="2024-07-01T00:00:00"/>
    <s v="Pasajes Aéreos Nacionales Balmaceda - Santiago (ida y vuelta, para Fiscal Adjunto Jefe SACFI Fiscalía Regional de Aysén, Causa relacionada convenios Santiago."/>
    <s v="Sociedad de Turismo E Inversiones Inmobiliarias Ltda."/>
    <s v="76.204.527-3"/>
    <n v="326421"/>
    <x v="0"/>
  </r>
  <r>
    <s v="F.R. Aysén"/>
    <s v="Licitación Pública"/>
    <x v="2"/>
    <s v="Res. FN/MP N° 1569/2024"/>
    <d v="2024-06-24T00:00:00"/>
    <s v="Otro"/>
    <n v="6204"/>
    <d v="2024-07-01T00:00:00"/>
    <s v="Arriendo vehículos (06 camionetas) por 48 meses a/c 01-07-2024, para la Fiscalía Regional, Fiscalías Locales y Oficinas de Atención de la Región de Aysén, período julio - dic. 2024, valor mensual $ 6.438.672.-"/>
    <s v="Arrendadora de Vehículos S.A."/>
    <s v="77.225.200-5"/>
    <n v="38632032"/>
    <x v="0"/>
  </r>
  <r>
    <s v="F.R. Magallanes"/>
    <s v="Contratación Directa"/>
    <x v="0"/>
    <s v="17-FN N°1493"/>
    <d v="2024-06-13T00:00:00"/>
    <s v="Orden de Compra"/>
    <n v="12240129"/>
    <d v="2024-07-01T00:00:00"/>
    <s v="Pasaje Pta.Arenas/Santiago/Pta.Arenas 09 y 16/07/24  por comision de servicio "/>
    <s v="Sociedad de Turismo E Inversiones Inmobiliarias Ltda."/>
    <s v="76.204.527-3"/>
    <n v="273236"/>
    <x v="0"/>
  </r>
  <r>
    <s v="F.R. Metrop. Oriente"/>
    <s v="Contratación Directa (Exceptuada del Regl. Compras)"/>
    <x v="0"/>
    <s v="No Aplica"/>
    <s v="No Aplica"/>
    <s v="Orden de Compra"/>
    <n v="14240190"/>
    <d v="2024-07-01T00:00:00"/>
    <s v="Reparación ascensores  edificio La Florida."/>
    <s v="ASCENSORES SCHINDLER CHILE S.A."/>
    <s v="93565000-3"/>
    <n v="266217"/>
    <x v="0"/>
  </r>
  <r>
    <s v="F.R. Metrop. Occidente"/>
    <s v="Licitación Privada Menor"/>
    <x v="1"/>
    <s v="No Aplica"/>
    <s v="No Aplica"/>
    <s v="O/Compra"/>
    <n v="16240198"/>
    <d v="2024-07-01T00:00:00"/>
    <s v="Contratación de servicio de transporte de cajas y mobiliario desde Bandera hacia Miraflores 383. Contratación por monto refiere a LPM, según art 22, tramo 3, del reglamento de compras del MP."/>
    <s v="DIAZ SAPIAIN TRASPORTE DE CARGA LIMITADA"/>
    <s v="76169474-k"/>
    <n v="571200"/>
    <x v="0"/>
  </r>
  <r>
    <s v="F.R. Metrop. Occidente"/>
    <s v="Licitación Privada Menor"/>
    <x v="1"/>
    <s v="No Aplica"/>
    <s v="No Aplica"/>
    <s v="O/Compra"/>
    <n v="16240199"/>
    <d v="2024-07-01T00:00:00"/>
    <s v="Servicio de armado de estanterías mecano en bodegas de custodia de la FL. de Maipú. Contratación refiere una licitación privada menor de conformidad al art. 22 del reglamento de compra de bienes y contratación de servicios el MP."/>
    <s v="LEONEL SALIT GAJARDO"/>
    <s v="9765193-0"/>
    <n v="2150000"/>
    <x v="0"/>
  </r>
  <r>
    <s v="F.R. Metrop. Occidente"/>
    <s v="Licitación Privada Menor"/>
    <x v="1"/>
    <s v="No Aplica"/>
    <s v="No Aplica"/>
    <s v="O/Compra"/>
    <n v="16240200"/>
    <d v="2024-07-01T00:00:00"/>
    <s v="Servicio de desmonte de video porteros, cámaras (análogas e IP) de cctv, antenas ubiquiti y reseteo de 4 cámaras IP de edificio Bandera 655. Contratación refiere una L. P. Menor de acuerdo a art. 22 del reglamento de compras y contratación de servicios del MP."/>
    <s v="LIMSERVICE SPA"/>
    <s v="76863427-0"/>
    <n v="1249500"/>
    <x v="0"/>
  </r>
  <r>
    <s v="F.R. Metrop. Occidente"/>
    <s v="Licitación Privada Menor"/>
    <x v="1"/>
    <s v="No Aplica"/>
    <s v="No Aplica"/>
    <s v="O/Compra"/>
    <n v="16240201"/>
    <d v="2024-07-01T00:00:00"/>
    <s v="Desmontaje de bandejas y reinstalación de punto de red y centro de enchufe para entrega de Edificio Bandera. Contratación por monto refiere a LPM, según art. 22, tramo 3, del reglamento de compras del MP."/>
    <s v="LIMSERVICE SPA"/>
    <s v="76863427-0"/>
    <n v="470050"/>
    <x v="0"/>
  </r>
  <r>
    <s v="F.R. Metrop. Occidente"/>
    <s v="Licitación Privada Menor"/>
    <x v="1"/>
    <s v="No Aplica"/>
    <s v="No Aplica"/>
    <s v="O/Compra"/>
    <n v="16240202"/>
    <d v="2024-07-01T00:00:00"/>
    <s v="Suministro e instalación de 05 puntos de red certificados en Edificio Catedral 1401, FL Maipú. Contratación por monto se refiere a LPM, según art. 22, tramo 3, del reglamento de compras del MP."/>
    <s v="LIMSERVICE SPA"/>
    <s v="76863427-0"/>
    <n v="773500"/>
    <x v="0"/>
  </r>
  <r>
    <s v="F.R. Metrop. Occidente"/>
    <s v="Licitación Privada Menor"/>
    <x v="1"/>
    <s v="No Aplica"/>
    <s v="No Aplica"/>
    <s v="O/Compra"/>
    <n v="16240203"/>
    <d v="2024-07-01T00:00:00"/>
    <s v="Provisión e instalación de 04 puntos de red en Oficina Maipú. Contratación por monto refiere a LPM, según art. 2, tramo 3, del reglamento de compras del MP."/>
    <s v="LIMSERVICE SPA"/>
    <s v="76863427-0"/>
    <n v="672350"/>
    <x v="0"/>
  </r>
  <r>
    <s v="F.R. Metrop. Occidente"/>
    <s v="Contratación Directa (Exceptuada del Regl. Compras)"/>
    <x v="0"/>
    <s v="No Aplica"/>
    <s v="No Aplica"/>
    <s v="Factura Electronica"/>
    <n v="1498"/>
    <d v="2024-07-01T00:00:00"/>
    <s v="Arriendo estac. CJS Julio"/>
    <s v="Soc. Cons. Centro de Justicia de Stgo"/>
    <s v="99557380-6"/>
    <n v="1743508"/>
    <x v="0"/>
  </r>
  <r>
    <s v="F.R. Metrop. Occidente"/>
    <s v="Contratación Directa (Exceptuada del Regl. Compras)"/>
    <x v="0"/>
    <s v="No Aplica"/>
    <s v="No Aplica"/>
    <s v="Recibo"/>
    <n v="8110724"/>
    <d v="2024-07-01T00:00:00"/>
    <s v="Arriendo Edif. Melipilla Serrano 879 Julio"/>
    <s v="Soc. Civil Carmen Gloria y CIA"/>
    <s v="76043255-5"/>
    <n v="3625832"/>
    <x v="0"/>
  </r>
  <r>
    <s v="F.R. Metrop. Occidente"/>
    <s v="Contratación Directa (Exceptuada del Regl. Compras)"/>
    <x v="0"/>
    <s v="No Aplica"/>
    <s v="No Aplica"/>
    <s v="Factura Electronica"/>
    <n v="141"/>
    <d v="2024-07-01T00:00:00"/>
    <s v="Arriendo Ofic. Gonzalo Pérez Llona 60 Julio"/>
    <s v="Soc. administradora de carteras RS ltda."/>
    <s v="76735334-0"/>
    <n v="5283507"/>
    <x v="0"/>
  </r>
  <r>
    <s v="Fiscalía Nacional"/>
    <s v="Contratación Directa"/>
    <x v="0"/>
    <s v="17-FN N°1493"/>
    <d v="2024-06-13T00:00:00"/>
    <s v="Orden de Compra"/>
    <n v="17240640"/>
    <d v="2024-07-01T00:00:00"/>
    <s v="Compra de 1 Bolsa de 500 días de seguros de viajes internacionales, bajo modalidad de pre-compra por cada día de cobertura."/>
    <s v="Sociedad de Turismo E Inversiones Inmobiliarias Ltda."/>
    <s v="76.204.527-3"/>
    <n v="2360850"/>
    <x v="0"/>
  </r>
  <r>
    <s v="Fiscalía Nacional"/>
    <s v="Licitación Privada Menor"/>
    <x v="1"/>
    <s v="No Aplica"/>
    <s v="No Aplica"/>
    <s v="Orden de Compra"/>
    <n v="17240641"/>
    <d v="2024-07-01T00:00:00"/>
    <s v="Contratación de 1 Taller de Gestión del Tiempo y Planificación."/>
    <s v="Para que Investigación Consultoría Y Coaching Spa"/>
    <s v="76486132-9"/>
    <n v="240000"/>
    <x v="0"/>
  </r>
  <r>
    <s v="Fiscalía Nacional"/>
    <s v="Licitación Privada Menor"/>
    <x v="1"/>
    <s v="No Aplica"/>
    <s v="No Aplica"/>
    <s v="Orden de Compra"/>
    <n v="17240642"/>
    <d v="2024-07-01T00:00:00"/>
    <s v="Contratación de 1 Servicio de Diseño y diagramación de &quot;Guía de Diligencias Investigativas en Violencia Ins􀆟tucional, Muertes Potencialmente Ilícitas y Desaparición Forzada de Personas”, elaborado por la Unidad Especializada en Derechos Humanos de la Fiscalía Nacional."/>
    <s v="Rossana Allegro Valencia "/>
    <s v="14120879-9"/>
    <n v="1200000"/>
    <x v="0"/>
  </r>
  <r>
    <s v="F.R. Antofagasta"/>
    <s v="Licitación Privada Menor"/>
    <x v="1"/>
    <s v="No Aplica"/>
    <s v="No Aplica"/>
    <s v="Orden de Servicio"/>
    <n v="2240213"/>
    <d v="2024-07-02T00:00:00"/>
    <s v="Limpieza de canaletas de agua lluvias para Fiscalía Local de Antofagasta"/>
    <s v="JORGE HALLE LAVIN"/>
    <s v="4.765.843-8"/>
    <n v="1537541"/>
    <x v="0"/>
  </r>
  <r>
    <s v="F.R. Los Lagos"/>
    <s v="Contratación Directa (Exceptuada del Regl. Compras)"/>
    <x v="0"/>
    <s v="No Aplica"/>
    <s v="No Aplica"/>
    <s v="Orden de Compra"/>
    <n v="10240240"/>
    <d v="2024-07-02T00:00:00"/>
    <s v="Publicación concurso público 07-07-24 en diario El Llanquihue de P.Montt. Cargo Abogado Asitente FL R.Negro, FL P.Montt"/>
    <s v="Sociedad Periodística Araucanía S.A."/>
    <s v="87.778.800-8"/>
    <n v="274928"/>
    <x v="0"/>
  </r>
  <r>
    <s v="F.R. Los Lagos"/>
    <s v="Contratación Directa"/>
    <x v="0"/>
    <s v="17-FN N°1493"/>
    <d v="2024-06-13T00:00:00"/>
    <s v="Orden de Compra"/>
    <n v="10240241"/>
    <d v="2024-07-02T00:00:00"/>
    <s v="Pasaje aéreo P.Montt-Santiago-P.Montt del 03-07 al 04-07-2024"/>
    <s v="Sociedad de Turismo E Inversiones Inmobiliarias Ltda."/>
    <s v="76.204.527-3"/>
    <n v="565058"/>
    <x v="0"/>
  </r>
  <r>
    <s v="F.R. Los Lagos"/>
    <s v="Contratación Directa"/>
    <x v="0"/>
    <s v="17-FN N°1493"/>
    <d v="2024-06-13T00:00:00"/>
    <s v="Orden de Compra"/>
    <n v="10240242"/>
    <d v="2024-07-02T00:00:00"/>
    <s v="Pasaje aéreo Osorno-Santiago-Osorno del 03-07 al 04-07-2024"/>
    <s v="Sociedad de Turismo E Inversiones Inmobiliarias Ltda."/>
    <s v="76.204.527-3"/>
    <n v="295413"/>
    <x v="0"/>
  </r>
  <r>
    <s v="F.R. Aysén"/>
    <s v="Contratación Directa"/>
    <x v="0"/>
    <s v="17-FN N°1493"/>
    <d v="2024-06-13T00:00:00"/>
    <s v="Orden de Servicio "/>
    <n v="11240282"/>
    <d v="2024-07-02T00:00:00"/>
    <s v="Pasajes Aéreos Nacionales, Santiago-Balmaceda para Director Ejecutivo Fiscalía Regional Aysen Invitación Programa de Inducción Equipo Directivo Fiscalía Nacional Santiago."/>
    <s v="Sociedad de Turismo E Inversiones Inmobiliarias Ltda."/>
    <s v="76.204.527-3"/>
    <n v="112180"/>
    <x v="0"/>
  </r>
  <r>
    <s v="F.R. Magallanes"/>
    <s v="Contratación Directa"/>
    <x v="0"/>
    <s v="17-FN N°1493"/>
    <d v="2024-06-13T00:00:00"/>
    <s v="Orden de Compra"/>
    <n v="12240130"/>
    <d v="2024-07-02T00:00:00"/>
    <s v="Pasaje Pta.Arenas/Santiago/Pta.Arenas 18 y 25/07/24  por comision de servicio "/>
    <s v="Sociedad de Turismo E Inversiones Inmobiliarias Ltda."/>
    <s v="76.204.527-3"/>
    <n v="184258"/>
    <x v="0"/>
  </r>
  <r>
    <s v="F.R. Magallanes"/>
    <s v="Contratación Directa (Exceptuada del Regl. Compras)"/>
    <x v="0"/>
    <s v="No Aplica"/>
    <s v="No Aplica"/>
    <s v="Orden de Compra"/>
    <n v="12240131"/>
    <d v="2024-07-02T00:00:00"/>
    <s v="Pasaje Pta.Arenas/Pto.Williams/Pta.Arenas 17 y 19/07/24 por comisiones de servicio"/>
    <s v="Aerovías DAP S.A."/>
    <s v="89.428.000-k"/>
    <n v="481736"/>
    <x v="0"/>
  </r>
  <r>
    <s v="F.R. Magallanes"/>
    <s v="Convenio Marco (Chile Compra)"/>
    <x v="3"/>
    <s v="No Aplica"/>
    <s v="No Aplica"/>
    <s v="Orden de Compra"/>
    <n v="12240132"/>
    <d v="2024-07-02T00:00:00"/>
    <s v="Materiales de aseo para Fiscalías de la región de Magallanes"/>
    <s v="Comercial Redoffice Magallanes Ltda."/>
    <s v="78.307.990-9"/>
    <n v="2485177"/>
    <x v="0"/>
  </r>
  <r>
    <s v="F.R. Magallanes"/>
    <s v="Contratación Directa"/>
    <x v="0"/>
    <s v="17-FN N°1493"/>
    <d v="2024-06-13T00:00:00"/>
    <s v="Orden de Compra"/>
    <n v="12240133"/>
    <d v="2024-07-02T00:00:00"/>
    <s v="Modificacion pasaje aéreo  del 26 de junio por comision de servicio "/>
    <s v="Sociedad de Turismo E Inversiones Inmobiliarias Ltda."/>
    <s v="76.204.527-3"/>
    <n v="195408"/>
    <x v="0"/>
  </r>
  <r>
    <s v="F.R. Metrop. Centro Norte"/>
    <s v="Contratación Directa (Exceptuada del Regl. Compras)"/>
    <x v="0"/>
    <s v="No Aplica"/>
    <s v="No Aplica"/>
    <s v="O/Compra"/>
    <n v="13240228"/>
    <d v="2024-07-02T00:00:00"/>
    <s v="Informe Pericial Psicologico Privada Causa Ruc 2200956xxx-3"/>
    <s v="ANDREA DEL CARMEN RUIZ HERRERA"/>
    <s v="11730167-2"/>
    <n v="676428"/>
    <x v="0"/>
  </r>
  <r>
    <s v="F.R. Metrop. Centro Norte"/>
    <s v="Licitación Privada Menor"/>
    <x v="1"/>
    <s v="No Aplica"/>
    <s v="No Aplica"/>
    <s v="O/Compra"/>
    <n v="13240229"/>
    <d v="2024-07-02T00:00:00"/>
    <s v="SERVICIOS DE COFFE,PARA 60 PERSONAS(30 PERSONAS POR DIA) CON"/>
    <s v="VIVIAN ANGELICA DE LA FUE"/>
    <s v="13104370-8"/>
    <n v="321300"/>
    <x v="0"/>
  </r>
  <r>
    <s v="F.R. Metrop. Oriente"/>
    <s v="Contratación Directa (Exceptuada del Regl. Compras)"/>
    <x v="0"/>
    <s v="No Aplica"/>
    <s v="No Aplica"/>
    <s v="Orden de Compra"/>
    <n v="14240191"/>
    <d v="2024-07-02T00:00:00"/>
    <s v="Reparación de cámara alcantarillado de aguas servidas de edificio Las Condes."/>
    <s v="EMPRESA CONSTRUCTORA SANISERVICE LTDA"/>
    <s v="76115157-6"/>
    <n v="178500"/>
    <x v="0"/>
  </r>
  <r>
    <s v="F.R. Metrop. Sur"/>
    <s v="Licitación Privada Menor"/>
    <x v="1"/>
    <s v="No Aplica"/>
    <s v="No Aplica"/>
    <s v="O/Compra"/>
    <n v="15240194"/>
    <d v="2024-07-02T00:00:00"/>
    <s v="Servicio de traslado en vehículo VAN para personal de Fiscalía Local de Puente Alto. Periodo 03 de julio a 02 de agosto de 2024. "/>
    <s v="ENRIQUE VALENZUELA QUIJADA "/>
    <s v="6699459-7"/>
    <n v="1920000"/>
    <x v="0"/>
  </r>
  <r>
    <s v="F.R. Metrop. Sur"/>
    <s v="Licitación Privada Menor"/>
    <x v="1"/>
    <s v="No Aplica"/>
    <s v="No Aplica"/>
    <s v="O/Compra"/>
    <n v="15240195"/>
    <d v="2024-07-02T00:00:00"/>
    <s v="Servicio de traslado en vehículo VAN para personal de Fiscalías Especializadas de San Miguel. Periodo 03 de julio a 02 de agosto de 2024. "/>
    <s v="EMPRESA DE TRANSPORTES MACROTRANS LTDA.  "/>
    <s v="77097069-5"/>
    <n v="3000000"/>
    <x v="0"/>
  </r>
  <r>
    <s v="F.R. Metrop. Occidente"/>
    <s v="Contratación Directa (Exceptuada del Regl. Compras)"/>
    <x v="0"/>
    <s v="No Aplica"/>
    <s v="No Aplica"/>
    <s v="O/Compra"/>
    <n v="16240204"/>
    <d v="2024-07-02T00:00:00"/>
    <s v="RUC 2400576xxx-K fl San Bernardo, fiscal Natalia Gonzalez (S), vict I.C.D.R. perito en convenio"/>
    <s v="MACARENA DE LOS ANGELES MARTINEZ PACHECO"/>
    <s v="12252153-2"/>
    <n v="226200"/>
    <x v="0"/>
  </r>
  <r>
    <s v="Fiscalía Nacional"/>
    <s v="Licitación Privada Menor"/>
    <x v="1"/>
    <s v="No Aplica"/>
    <s v="No Aplica"/>
    <s v="Orden de Compra"/>
    <n v="17240643"/>
    <d v="2024-07-02T00:00:00"/>
    <s v="Contratación de 3 Talleres de &quot;Sentido del Trabajo y Vocación de Servicio Público&quot;."/>
    <s v="Marcela Mitsuko Matsumoto Muñoz"/>
    <s v="11863325-3"/>
    <n v="255000"/>
    <x v="0"/>
  </r>
  <r>
    <s v="Fiscalía Nacional"/>
    <s v="Contratación Directa"/>
    <x v="0"/>
    <s v="17-FN N°1493"/>
    <d v="2024-06-13T00:00:00"/>
    <s v="Orden de Compra"/>
    <n v="17240644"/>
    <d v="2024-07-02T00:00:00"/>
    <s v="Pasaje aéreo nacional para Sr. Pablo Andrade Zuñiga, Rut: 10.228.056 -3, Santiago/Temuco/Santiago, del 22 al 26 de julio de 2024. Programa Auditoria 2024."/>
    <s v="Sociedad de Turismo E Inversiones Inmobiliarias Ltda."/>
    <s v="76.204.527-3"/>
    <n v="127258"/>
    <x v="0"/>
  </r>
  <r>
    <s v="Fiscalía Nacional"/>
    <s v="Contratación Directa"/>
    <x v="0"/>
    <s v="17-FN N°1493"/>
    <d v="2024-06-13T00:00:00"/>
    <s v="Orden de Compra"/>
    <n v="17240645"/>
    <d v="2024-07-02T00:00:00"/>
    <s v="Pasaje aéreo nacional para Sr. Gabriel Araya Ibáñez, Rut: 7.848.406 –3, Santiago/Temuco/Santiago, del 22 al 26 de julio de 2024. Programa Auditoria 2024."/>
    <s v="Sociedad de Turismo E Inversiones Inmobiliarias Ltda."/>
    <s v="76.204.527-3"/>
    <n v="127258"/>
    <x v="0"/>
  </r>
  <r>
    <s v="Fiscalía Nacional"/>
    <s v="Contratación Directa"/>
    <x v="0"/>
    <s v="17-FN N°1493"/>
    <d v="2024-06-13T00:00:00"/>
    <s v="Orden de Compra"/>
    <n v="17240646"/>
    <d v="2024-07-02T00:00:00"/>
    <s v="Pasaje aéreo nacional para Sr. Jaime Estrada Osses, Rut: 13.265.306 -2, Santiago/Temuco/Santiago, del 22 al 26 de julio de 2024. Programa Auditoria 2024."/>
    <s v="Sociedad de Turismo E Inversiones Inmobiliarias Ltda."/>
    <s v="76.204.527-3"/>
    <n v="127258"/>
    <x v="0"/>
  </r>
  <r>
    <s v="Fiscalía Nacional"/>
    <s v="Contratación Directa"/>
    <x v="0"/>
    <s v="17-FN N°1493"/>
    <d v="2024-06-13T00:00:00"/>
    <s v="Orden de Compra"/>
    <n v="17240647"/>
    <d v="2024-07-02T00:00:00"/>
    <s v="Pasaje aéreo nacional para Sr. Eduardo Gallegos Díaz, Rut: 11.242.138-6, Santiago/Temuco/Santiago, del 22 al 26 de julio de 2024. Programa Auditoria 2024."/>
    <s v="Sociedad de Turismo E Inversiones Inmobiliarias Ltda."/>
    <s v="76.204.527-3"/>
    <n v="127258"/>
    <x v="0"/>
  </r>
  <r>
    <s v="Fiscalía Nacional"/>
    <s v="Contratación Directa"/>
    <x v="0"/>
    <s v="17-FN N°1493"/>
    <d v="2024-06-13T00:00:00"/>
    <s v="Orden de Compra"/>
    <n v="17240648"/>
    <d v="2024-07-02T00:00:00"/>
    <s v="Pasaje aéreo nacional para Sr. Asher Hasson Díaz, Rut: 16.376.464-4, Santiago/Temuco/Santiago, del 22 al 26 de julio de 2024. Programa Auditoria 2024."/>
    <s v="Sociedad de Turismo E Inversiones Inmobiliarias Ltda."/>
    <s v="76.204.527-3"/>
    <n v="127258"/>
    <x v="0"/>
  </r>
  <r>
    <s v="Fiscalía Nacional"/>
    <s v="Contratación Directa"/>
    <x v="0"/>
    <s v="17-FN N°1493"/>
    <d v="2024-06-13T00:00:00"/>
    <s v="Orden de Compra"/>
    <n v="17240649"/>
    <d v="2024-07-02T00:00:00"/>
    <s v="Pasaje aéreo nacional para Sra. Evelyn Valencia Soto, Rut: 10.560.250-2, Santiago/Temuco/Santiago, del 22 al 26 de julio de 2024. Programa Auditoria 2024."/>
    <s v="Sociedad de Turismo E Inversiones Inmobiliarias Ltda."/>
    <s v="76.204.527-3"/>
    <n v="127258"/>
    <x v="0"/>
  </r>
  <r>
    <s v="Fiscalía Nacional"/>
    <s v="Contratación Directa"/>
    <x v="0"/>
    <s v="17-FN N°1493"/>
    <d v="2024-06-13T00:00:00"/>
    <s v="Orden de Compra"/>
    <n v="17240650"/>
    <d v="2024-07-02T00:00:00"/>
    <s v="Pasaje aéreo nacional para Sra. Maria Jesus Gutierrez Braghetto, Rut: 18.391.651-3, Santiago/Temuco/Santiago, del 22 al 26 de julio de 2024. Programa Auditoria 2024."/>
    <s v="Sociedad de Turismo E Inversiones Inmobiliarias Ltda."/>
    <s v="76.204.527-3"/>
    <n v="115258"/>
    <x v="0"/>
  </r>
  <r>
    <s v="F.R. Arica y Parinacota"/>
    <s v="Contratación Directa (Exceptuada del Regl. Compras)"/>
    <x v="0"/>
    <s v="No Aplica"/>
    <s v="No Aplica"/>
    <s v="Orden de Servicio"/>
    <n v="18240214"/>
    <d v="2024-07-03T00:00:00"/>
    <s v="Según Presupuesto # 0001072024 de fecha 01-07-2024 se solicitó el servicio de mantención preventiva de los 10.000 kilómetros del vehículo marca: Hyundai, modelo: Tucson NX4 2.0, PPU: SKGX-24."/>
    <s v="HERMANAS CERDA CORTES CERDA"/>
    <s v="76123734-9"/>
    <n v="267870"/>
    <x v="0"/>
  </r>
  <r>
    <s v="F.R. Arica y Parinacota"/>
    <s v="Licitación Privada Menor"/>
    <x v="1"/>
    <s v="No Aplica"/>
    <s v="No Aplica"/>
    <s v="Orden de Compra"/>
    <n v="18240215"/>
    <d v="2024-07-03T00:00:00"/>
    <s v="Segun cotizacion # 11271 de fecha 03-07-2024 del Proveedor Audio Sistemas SpA, se autorizo la compra de audifonos y microfonos inalambricos, para el Proyecto FAE."/>
    <s v="PRO AUDIO SISTEMAS SPA"/>
    <s v="77172319-5"/>
    <n v="225714"/>
    <x v="0"/>
  </r>
  <r>
    <s v="F.R. Antofagasta"/>
    <s v="Licitación Privada Menor"/>
    <x v="1"/>
    <s v="No Aplica"/>
    <s v="No Aplica"/>
    <s v="Orden de Servicio"/>
    <n v="2240214"/>
    <d v="2024-07-03T00:00:00"/>
    <s v="Reparación de cubierta y cielo falso de Fiscalía Local de Calama"/>
    <s v="KEVIN WILLIAM DIAZ BRIONES"/>
    <s v="11.614.552-9"/>
    <n v="2582286"/>
    <x v="0"/>
  </r>
  <r>
    <s v="F.R. Antofagasta"/>
    <s v="Contratación Directa (Exceptuada del Regl. Compras)"/>
    <x v="0"/>
    <s v="No Aplica"/>
    <s v="No Aplica"/>
    <s v="Orden de Servicio"/>
    <n v="2240215"/>
    <d v="2024-07-03T00:00:00"/>
    <s v="Publicación de aviso llamado a concurso público cargo Abogado Asesor Grado X para FR y Administrativo Operativo Grado XVI FL Tocopilla"/>
    <s v="EMPRESA PERIODISTICA DEL NORTE SA"/>
    <s v="84.295.700-1"/>
    <n v="328507"/>
    <x v="0"/>
  </r>
  <r>
    <s v="F.R. Antofagasta"/>
    <s v="Convenio Marco (Chile Compra)"/>
    <x v="3"/>
    <s v="No Aplica"/>
    <s v="No Aplica"/>
    <s v="Orden de Servicio"/>
    <s v="697036-1-AG 24"/>
    <d v="2024-07-03T00:00:00"/>
    <s v="Adquisición de lámparas de emergencias para las distintas fiscalías locales y regional de Antofagasta"/>
    <s v="LED KM SPA"/>
    <s v="76.445.986-5"/>
    <n v="597618"/>
    <x v="0"/>
  </r>
  <r>
    <s v="F.R. Los Lagos"/>
    <s v="Contratación Directa"/>
    <x v="0"/>
    <s v="17-FN N°1493"/>
    <d v="2024-06-13T00:00:00"/>
    <s v="Orden de Compra"/>
    <n v="10240243"/>
    <d v="2024-07-03T00:00:00"/>
    <s v="Pasaje aéreo P.Montt-Concepción-P.Montt del 08-07 al 11-07-2024"/>
    <s v="Sociedad de Turismo E Inversiones Inmobiliarias Ltda."/>
    <s v="76.204.527-3"/>
    <n v="168336"/>
    <x v="0"/>
  </r>
  <r>
    <s v="F.R. Aysén"/>
    <s v="Licitación Pública"/>
    <x v="2"/>
    <s v="Res. FN/MP N° 1001/2021"/>
    <d v="2021-10-07T00:00:00"/>
    <s v="Orden de Servicio "/>
    <n v="11240283"/>
    <d v="2024-07-03T00:00:00"/>
    <s v="Peritaje privado psicológico de daños, para víctima, causa Fiscalía Local de Aysén. Resolución FN/MP N° 1001/2021 del 07-10-2021 Registro Nacional de Peritos Psicólogos Externos del MP."/>
    <s v="Sebastián Jesus Zelada Cordero"/>
    <s v="15.336.937-2"/>
    <n v="225499"/>
    <x v="0"/>
  </r>
  <r>
    <s v="F.R. Aysén"/>
    <s v="Licitación Pública"/>
    <x v="2"/>
    <s v="Res. FN/MP N° 1001/2021"/>
    <d v="2021-10-07T00:00:00"/>
    <s v="Orden de Servicio "/>
    <n v="11240284"/>
    <d v="2024-07-03T00:00:00"/>
    <s v="Peritaje privado psicológico de daños, para víctima causa Fiscalía Local de Aysén. Resolución FN/MP N° 1001/2021 del 07-10-2021 Registro Nacional de Peritos Psicólogos Externos del MP."/>
    <s v="Sebastián Jesus Zelada Cordero"/>
    <s v="15.336.937-2"/>
    <n v="225499"/>
    <x v="0"/>
  </r>
  <r>
    <s v="F.R. Magallanes"/>
    <s v="Contratación Directa"/>
    <x v="0"/>
    <s v="17-FN° 1514"/>
    <d v="2024-06-17T00:00:00"/>
    <s v="Orden de Compra"/>
    <n v="12240134"/>
    <d v="2024-07-03T00:00:00"/>
    <s v="Reparación cámara de medidor de agua  en F.L.Pta.Arenas"/>
    <s v="Const.Diseño y Arquitectura Krearq SpA"/>
    <s v="76.462.548-K"/>
    <n v="1771672"/>
    <x v="0"/>
  </r>
  <r>
    <s v="F.R. Magallanes"/>
    <s v="Contratación Directa"/>
    <x v="0"/>
    <s v="17-FN° 1587"/>
    <d v="2024-06-27T00:00:00"/>
    <s v="Orden de Compra"/>
    <n v="12240135"/>
    <d v="2024-07-03T00:00:00"/>
    <s v="Incorporación 3 equipos terminales del tipo ejecutivo(teléfonos más licencias) para F.L.Pto.Williams.Valor total UF 7,2. Valor UF al 03/07/24 $ 37.583,12."/>
    <s v="Claro Chile SPA"/>
    <s v="96.799.250-K"/>
    <n v="270599"/>
    <x v="0"/>
  </r>
  <r>
    <s v="F.R. Metrop. Centro Norte"/>
    <s v="Compra agil"/>
    <x v="0"/>
    <s v="No Aplica"/>
    <s v="No Aplica"/>
    <s v="O/Compra"/>
    <n v="13240230"/>
    <d v="2024-07-03T00:00:00"/>
    <s v="SOLUCIÓN HIGIENIZANTE PARA MANOS ALCOHOL AL 70% 50ML, FORMAT"/>
    <s v="COMERCIALIZADORA PRANDELL"/>
    <s v="76295342-0"/>
    <n v="238000"/>
    <x v="0"/>
  </r>
  <r>
    <s v="F.R. Metrop. Oriente"/>
    <s v="Licitación Privada Menor"/>
    <x v="1"/>
    <s v="No Aplica"/>
    <s v="No Aplica"/>
    <s v="Orden de Compra"/>
    <n v="14240192"/>
    <d v="2024-07-03T00:00:00"/>
    <s v="Evaluación psicolaboral para 1 cargo en estamento Técnico."/>
    <s v="CONSULTORIA E INVESTIGACION EN RRHH SPA"/>
    <s v="76580320-9"/>
    <n v="98699"/>
    <x v="0"/>
  </r>
  <r>
    <s v="F.R. Metrop. Sur"/>
    <s v="Licitación Privada Menor"/>
    <x v="1"/>
    <s v="No Aplica"/>
    <s v="No Aplica"/>
    <s v="O/Compra"/>
    <n v="15240188"/>
    <d v="2024-07-03T00:00:00"/>
    <s v="Instalación de cerradura digital para seguridad de funcionarios de la Unidad de Atención de Público de la Fiscalía Local de Puente Alto."/>
    <s v="IMPORTADORA Y COMERCIALIZADORA DE PRODUCTOS DE SEGURIDAD RICARDO VICENCIO "/>
    <s v="77688755-2"/>
    <n v="240000"/>
    <x v="0"/>
  </r>
  <r>
    <s v="F.R. Metrop. Occidente"/>
    <s v="Licitación Privada Menor"/>
    <x v="1"/>
    <s v="No Aplica"/>
    <s v="No Aplica"/>
    <s v="O/Compra"/>
    <n v="16240205"/>
    <d v="2024-07-03T00:00:00"/>
    <s v="Servicio de destrucción de especies en relleno sanitario KDM solicitado por FL Curacaví."/>
    <s v="K D M S.A."/>
    <s v="96754450-7"/>
    <n v="45934"/>
    <x v="0"/>
  </r>
  <r>
    <s v="F.R. Metrop. Occidente"/>
    <s v="Contratación Directa"/>
    <x v="0"/>
    <s v="17-FN N°1493"/>
    <d v="2024-06-13T00:00:00"/>
    <s v="O/Compra"/>
    <n v="16240206"/>
    <d v="2024-07-03T00:00:00"/>
    <s v="Adquisición de pasajes aéreos con salida Santiago - La Serena 04/07/2024 - Regreso La Serena - Santiago 05/07/2024. Fiscal Tania Mora"/>
    <s v="Sociedad de Turismo E Inversiones Inmobiliarias Ltda."/>
    <s v="76.204.527-3"/>
    <n v="153758"/>
    <x v="0"/>
  </r>
  <r>
    <s v="F.R. Metrop. Occidente"/>
    <s v="Contratación Directa (Exceptuada del Regl. Compras)"/>
    <x v="0"/>
    <s v="No Aplica"/>
    <s v="No Aplica"/>
    <s v="O/Compra"/>
    <n v="16240207"/>
    <d v="2024-07-03T00:00:00"/>
    <s v="Obras de mejoramiento y habilitación Oficina de Maipú. Contratación según excepción art. 1, letra v), del reglamento de compras del MP."/>
    <s v="EMPR.CONSTRUCTORA LOS CASTORES TRES LTDA"/>
    <s v="76911755-5"/>
    <n v="598189"/>
    <x v="0"/>
  </r>
  <r>
    <s v="F.R. Metrop. Occidente"/>
    <s v="Contratación Directa (Exceptuada del Regl. Compras)"/>
    <x v="0"/>
    <s v="No Aplica"/>
    <s v="No Aplica"/>
    <s v="Factura Electronica"/>
    <n v="19084"/>
    <d v="2024-07-03T00:00:00"/>
    <s v="Arriendo Ofic. Catedral 1401  Julio"/>
    <s v="Inmobiliaria Rentas II SPA"/>
    <s v="76179171-0"/>
    <n v="24561937"/>
    <x v="0"/>
  </r>
  <r>
    <s v="F.R. Metrop. Occidente"/>
    <s v="Contratación Directa (Exceptuada del Regl. Compras)"/>
    <x v="0"/>
    <s v="No Aplica"/>
    <s v="No Aplica"/>
    <s v="Factura Electronica"/>
    <n v="9804"/>
    <d v="2024-07-03T00:00:00"/>
    <s v="Arriendo estac. Catedral 1401  Julio"/>
    <s v="Inmobiliaria Rentas II SPA"/>
    <s v="76179171-0"/>
    <n v="657573"/>
    <x v="0"/>
  </r>
  <r>
    <s v="Fiscalía Nacional"/>
    <s v="Contratación Directa"/>
    <x v="0"/>
    <s v="17-FN N°1493"/>
    <d v="2024-06-13T00:00:00"/>
    <s v="Orden de Compra"/>
    <n v="17240651"/>
    <d v="2024-07-03T00:00:00"/>
    <s v="Pasaje aéreo internacional para Sr. Ignacio Castillo Val, Rut: 10.598.535-5, Santiago/Bogotá/Santiago, del 03 al 05 de julio de 2024. Asiste a diligencias administrativas con sus pares del Ministerio Público de Colombia."/>
    <s v="Sociedad de Turismo E Inversiones Inmobiliarias Ltda."/>
    <s v="76.204.527-3"/>
    <n v="902022"/>
    <x v="0"/>
  </r>
  <r>
    <s v="Fiscalía Nacional"/>
    <s v="Contratación Directa"/>
    <x v="0"/>
    <s v="17-FN N°1493"/>
    <d v="2024-06-13T00:00:00"/>
    <s v="Orden de Compra"/>
    <n v="17240652"/>
    <d v="2024-07-03T00:00:00"/>
    <s v="Pasaje aéreo internacional para  Sr. Juan Pablo Glasinovic Vernon, Rut: 9.616.765-2, Santiago/Bogotá/Santiago, del 03 al 05 de julio de 2024. Asiste a diligencias administrativas con sus pares del Ministerio Público de Colombia."/>
    <s v="Sociedad de Turismo E Inversiones Inmobiliarias Ltda."/>
    <s v="76.204.527-3"/>
    <n v="902022"/>
    <x v="0"/>
  </r>
  <r>
    <s v="F.R. Arica y Parinacota"/>
    <s v="Contratación Directa (Exceptuada del Regl. Compras)"/>
    <x v="0"/>
    <s v="No Aplica"/>
    <s v="No Aplica"/>
    <s v="Orden de Servicio"/>
    <n v="18240216"/>
    <d v="2024-07-04T00:00:00"/>
    <s v="Segun cotizacion de fecha 04-07-2024 se le adjudico el llamado a concurso publico, para optar al cargo de Tecnico Operativo y Auxiliar, para la Fiscalía Local de Arica."/>
    <s v="PUBLICIDAD RICARDO ARAYA Y CIA LTDA"/>
    <s v="76078041-3"/>
    <n v="205275"/>
    <x v="0"/>
  </r>
  <r>
    <s v="F.R. Antofagasta"/>
    <s v="Contratación Directa (Exceptuada del Regl. Compras)"/>
    <x v="0"/>
    <s v="No Aplica"/>
    <s v="No Aplica"/>
    <s v="Orden de Servicio"/>
    <n v="2240217"/>
    <d v="2024-07-04T00:00:00"/>
    <s v="Regulariza reparación de urgencia de reja antejardín de Fiscalía Local de Calama"/>
    <s v="LMB SERVICIOS LIMITADA"/>
    <s v="76.291.483-2"/>
    <n v="214200"/>
    <x v="0"/>
  </r>
  <r>
    <s v="F.R. Atacama"/>
    <s v="Contratación Directa"/>
    <x v="0"/>
    <s v="17-FN N°1493"/>
    <d v="2024-06-13T00:00:00"/>
    <s v="Orden de Compra"/>
    <n v="32400141"/>
    <d v="2024-07-04T00:00:00"/>
    <s v="Pasajes aéreos tramos La Serena / Arica / La Serena (ida y Regreso) del Fiscal Adjunto de la Fiscalía Local de Copiapó, quien concurrió junto al Fiscal Regional de Atacama en la realización de diligencias de investigaciones en causas desde el 23 al 25 de julio de 2024 en la ciudad de Arica."/>
    <s v="Sociedad de Turismo E Inversiones Inmobiliarias Ltda."/>
    <s v="76.204.527-3"/>
    <n v="226230"/>
    <x v="0"/>
  </r>
  <r>
    <s v="F.R. Araucanía"/>
    <s v="Contratación Directa (Exceptuada del Regl. Compras)"/>
    <x v="0"/>
    <s v="No Aplica"/>
    <s v="No Aplica"/>
    <s v="O/Compra"/>
    <n v="9240217"/>
    <d v="2024-07-04T00:00:00"/>
    <s v="Aviso de concurso público para cargo administrativo "/>
    <s v="Sociedad Periodística Araucanía S.A."/>
    <s v="87.778.800-8"/>
    <n v="244412"/>
    <x v="0"/>
  </r>
  <r>
    <s v="F.R. Araucanía"/>
    <s v="Licitación Privada Menor"/>
    <x v="1"/>
    <s v="No Aplica"/>
    <s v="No Aplica"/>
    <s v="O/Compra"/>
    <n v="9240218"/>
    <d v="2024-07-04T00:00:00"/>
    <s v="Servicio de coffe break para jornada de capacitación."/>
    <s v="Banquetería y Coctelería Iris Marlenne Vidal Venegas E.I.R.L."/>
    <s v="76.682.264-9"/>
    <n v="163625"/>
    <x v="0"/>
  </r>
  <r>
    <s v="F.R. Araucanía"/>
    <s v="Contratación Directa (Exceptuada del Regl. Compras)"/>
    <x v="0"/>
    <s v="No Aplica"/>
    <s v="No Aplica"/>
    <s v="O/Compra"/>
    <n v="9240219"/>
    <d v="2024-07-04T00:00:00"/>
    <s v="Compra de combustible para calefacción del inmueble de la Fiscalía Regional."/>
    <s v="Rojas Castro Comercial Ltda."/>
    <s v="78.905.680-3"/>
    <n v="6294000"/>
    <x v="0"/>
  </r>
  <r>
    <s v="F.R. Araucanía"/>
    <s v="Contratación Directa (Exceptuada del Regl. Compras)"/>
    <x v="0"/>
    <s v="No Aplica"/>
    <s v="No Aplica"/>
    <s v="O/Compra"/>
    <n v="9240220"/>
    <d v="2024-07-04T00:00:00"/>
    <s v="Reparaciones en dependencias del inmueble de la Fiscalía Regional."/>
    <s v="Construcciones Patricio Manosalva Fernández E.I.R.L."/>
    <s v="76.490.409-5"/>
    <n v="138040"/>
    <x v="0"/>
  </r>
  <r>
    <s v="F.R. Aysén"/>
    <s v="Contratación Directa"/>
    <x v="0"/>
    <s v="17-FN N°1493"/>
    <d v="2024-06-13T00:00:00"/>
    <s v="Orden de Servicio "/>
    <n v="11240286"/>
    <d v="2024-07-04T00:00:00"/>
    <s v="Pasajes Aéreos Nacionales Balmaceda-Santiago-Balmaceda, para Fiscal Adjunto de la Fiscalía Local de Coyhaique. Capacitación Armas - UCOD 30 de julio 2024 Santiago."/>
    <s v="Sociedad de Turismo E Inversiones Inmobiliarias Ltda."/>
    <s v="76.204.527-3"/>
    <n v="102591"/>
    <x v="0"/>
  </r>
  <r>
    <s v="F.R. Metrop. Centro Norte"/>
    <s v="Licitación Privada Menor"/>
    <x v="1"/>
    <s v="No Aplica"/>
    <s v="No Aplica"/>
    <s v="O/Compra"/>
    <n v="13240231"/>
    <d v="2024-07-04T00:00:00"/>
    <s v="MASAJES DESCONTRACTURANTES, Programa de Calidad de vida laboral"/>
    <s v="SANDRA FILOMENA MORALES CARRASCO"/>
    <s v="11901378-K"/>
    <n v="750000"/>
    <x v="0"/>
  </r>
  <r>
    <s v="F.R. Metrop. Sur"/>
    <s v="Licitación Privada Menor"/>
    <x v="1"/>
    <s v="No Aplica"/>
    <s v="No Aplica"/>
    <s v="O/Compra"/>
    <n v="15240189"/>
    <d v="2024-07-04T00:00:00"/>
    <s v="Compra de 15 memorias Usb 256 GB, Alta Velocidad 3.0 Pendrive, Kingston para ECOH."/>
    <s v="INGENIERIA E INFORMATICA ASOCIADA LIMITADA "/>
    <s v="79882360-4"/>
    <n v="269446"/>
    <x v="0"/>
  </r>
  <r>
    <s v="Fiscalía Nacional"/>
    <s v="Contratación Directa"/>
    <x v="0"/>
    <s v="17-FN N°1493"/>
    <d v="2024-06-13T00:00:00"/>
    <s v="Orden de Compra"/>
    <n v="17240655"/>
    <d v="2024-07-04T00:00:00"/>
    <s v="Pasaje aéreo nacional para Sra. Catalina Duque Gonzalez, Rut: 11.479.105-9, La Serena/Santiago, el 04 de julio de 2024. trabajo urgente con FN. Cambio de Pasaje. "/>
    <s v="Sociedad de Turismo E Inversiones Inmobiliarias Ltda."/>
    <s v="76.204.527-3"/>
    <n v="73180"/>
    <x v="0"/>
  </r>
  <r>
    <s v="Fiscalía Nacional"/>
    <s v="Licitación Privada Menor"/>
    <x v="1"/>
    <s v="No Aplica"/>
    <s v="No Aplica"/>
    <s v="Orden de Compra"/>
    <n v="17240656"/>
    <d v="2024-07-04T00:00:00"/>
    <s v="Arriendo de para 10 Días de Canchas de futbolito, para entrenamiento de equipo femenino."/>
    <s v="Departamento de Bienestar del Poder Judicial"/>
    <s v="60301009-4"/>
    <n v="330000"/>
    <x v="0"/>
  </r>
  <r>
    <s v="F.R. Arica y Parinacota"/>
    <s v="Contratación Directa"/>
    <x v="0"/>
    <s v="17-FN N°1493"/>
    <d v="2024-06-13T00:00:00"/>
    <s v="Orden de Servicio"/>
    <n v="18240217"/>
    <d v="2024-07-05T00:00:00"/>
    <s v="Se adquirieron pasajes aéreos nacionales, tramo ARI-SCL y SCL-ARI, para el Fiscal Regional M.E.C.G."/>
    <s v="Sociedad de Turismo E Inversiones Inmobiliarias Ltda."/>
    <s v="76.204.527-3"/>
    <n v="153610"/>
    <x v="0"/>
  </r>
  <r>
    <s v="F.R. Atacama"/>
    <s v="Contratación Directa"/>
    <x v="0"/>
    <s v="17-FN N°1493"/>
    <d v="2024-06-13T00:00:00"/>
    <s v="Orden de Compra"/>
    <n v="32400142"/>
    <d v="2024-07-05T00:00:00"/>
    <s v="Diferencia en compra de pasajes realizada en el mes de mayo para el Fiscal Adjunto, Fiscalía Local de Copiapó, postergado por problemas climáticos con reprogramación de viaje."/>
    <s v="Sociedad de Turismo E Inversiones Inmobiliarias Ltda."/>
    <s v="76.204.527-3"/>
    <n v="66238"/>
    <x v="0"/>
  </r>
  <r>
    <s v="F.R. Valparaíso"/>
    <s v="Licitación Privada Menor"/>
    <x v="1"/>
    <s v="No Aplica"/>
    <s v="No Aplica"/>
    <s v="Orden de Compra"/>
    <n v="5240315"/>
    <d v="2024-07-05T00:00:00"/>
    <s v="Capacitación Desarrollo de Liderazgo, Trabajo en Equipo y Resolución de Conflictos (Canto Grupal):  Servicio de coffe break 9 y 11 de julio 2024"/>
    <s v="MARÍA DEL CARMEN MONTALVO IVANOVIC"/>
    <s v="22.327.061-1"/>
    <n v="643433"/>
    <x v="0"/>
  </r>
  <r>
    <s v="F.R. Valparaíso"/>
    <s v="Contratación Directa (Exceptuada del Regl. Compras)"/>
    <x v="0"/>
    <s v="No Aplica"/>
    <s v="No Aplica"/>
    <s v="Orden de Compra"/>
    <n v="5240316"/>
    <d v="2024-07-05T00:00:00"/>
    <s v="Servicio de traducción de documento ( idioma inglés al español) - causa RUC 23000895xxx-9"/>
    <s v="KATHERINE ANN KAUFFM"/>
    <s v="10.095.204-1"/>
    <n v="1085217"/>
    <x v="0"/>
  </r>
  <r>
    <s v="F.R. Araucanía"/>
    <s v="Contratación Directa"/>
    <x v="0"/>
    <s v="17-FN N°1493"/>
    <d v="2024-06-13T00:00:00"/>
    <s v="O/Compra"/>
    <n v="9240221"/>
    <d v="2024-07-05T00:00:00"/>
    <s v="Pasajes aéreos para fiscal en comisión de servicio, trayecto Tco.-Stgo.-Tco."/>
    <s v="Sociedad de Turismo E Inversiones Inmobiliarias Ltda."/>
    <s v="76.204.527-3"/>
    <n v="13000"/>
    <x v="0"/>
  </r>
  <r>
    <s v="F.R. Los Lagos"/>
    <s v="Contratación Directa"/>
    <x v="0"/>
    <s v="17-FN N°1493"/>
    <d v="2024-06-13T00:00:00"/>
    <s v="Orden de Compra"/>
    <n v="10240244"/>
    <d v="2024-07-05T00:00:00"/>
    <s v="Pago de multa por cambio fecha pasaje"/>
    <s v="Sociedad de Turismo E Inversiones Inmobiliarias Ltda."/>
    <s v="76.204.527-3"/>
    <n v="307398"/>
    <x v="0"/>
  </r>
  <r>
    <s v="F.R. Aysén"/>
    <s v="Contratación Directa (Exceptuada del Regl. Compras)"/>
    <x v="0"/>
    <s v="No Aplica"/>
    <s v="No Aplica"/>
    <s v="Orden de Compra "/>
    <n v="11240288"/>
    <d v="2024-07-05T00:00:00"/>
    <s v="Adquisición de petróleo para caldera de la Fiscalía Local de Chile Chico del Ministerio Público."/>
    <s v="W. Fica e Hijos Limitada"/>
    <s v="76.550.145-8"/>
    <n v="1500000"/>
    <x v="0"/>
  </r>
  <r>
    <s v="F.R. Magallanes"/>
    <s v="Licitación Privada Menor"/>
    <x v="1"/>
    <s v="No Aplica"/>
    <s v="No Aplica"/>
    <s v="Orden de Compra"/>
    <n v="12240136"/>
    <d v="2024-07-05T00:00:00"/>
    <s v="03 Evaluaciones psicolaborales para cargo titular Jefe Unidad de Administración y Finanzas"/>
    <s v="Soc.Prof.Ossandón Consultores Integrales Ltda."/>
    <s v="77.269.090-8"/>
    <n v="304455"/>
    <x v="0"/>
  </r>
  <r>
    <s v="F.R. Magallanes"/>
    <s v="Licitación Privada Menor"/>
    <x v="1"/>
    <s v="No Aplica"/>
    <s v="No Aplica"/>
    <s v="Orden de Compra"/>
    <n v="12240137"/>
    <d v="2024-07-05T00:00:00"/>
    <s v="Evaluación psicolaboral para cargo técnico en F.L.Pto.Natales.Valor informe 2,8 UF. Valor UF al 05/07/24 $ 37.590,62."/>
    <s v="Assessor Consultores Asociados"/>
    <s v="78.074.130-9"/>
    <n v="105254"/>
    <x v="0"/>
  </r>
  <r>
    <s v="F.R. Metrop. Centro Norte"/>
    <s v="Contratación Directa (Exceptuada del Regl. Compras)"/>
    <x v="0"/>
    <s v="No Aplica"/>
    <s v="No Aplica"/>
    <s v="O/Compra"/>
    <n v="13240232"/>
    <d v="2024-07-05T00:00:00"/>
    <s v="Carga Prepaga Isat 100 Unidades Duracion 3Meses , Telefono S"/>
    <s v="TESAM CHILE S.A."/>
    <s v="96880440-5"/>
    <n v="202845"/>
    <x v="0"/>
  </r>
  <r>
    <s v="F.R. Metrop. Centro Norte"/>
    <s v="Licitación Privada Menor"/>
    <x v="1"/>
    <s v="No Aplica"/>
    <s v="No Aplica"/>
    <s v="O/Compra"/>
    <n v="13240233"/>
    <d v="2024-07-05T00:00:00"/>
    <s v="Evaluaciones Psicolaborales para los Cargos (1) Auxiliar Sup"/>
    <s v="SOC DE PROF OSSANDON CONS INTEGRALES LTDA"/>
    <s v="77269090-8"/>
    <n v="484919"/>
    <x v="0"/>
  </r>
  <r>
    <s v="F.R. Metrop. Centro Norte"/>
    <s v="Contratación Directa (Exceptuada del Regl. Compras)"/>
    <x v="0"/>
    <s v="No Aplica"/>
    <s v="No Aplica"/>
    <s v="O/Compra"/>
    <n v="13240234"/>
    <d v="2024-07-05T00:00:00"/>
    <s v="AVISO CONCURSO PUBLICO DOMINGO 07/07/2024"/>
    <s v="J MOSELLA SPA"/>
    <s v="96702280-2"/>
    <n v="549141"/>
    <x v="0"/>
  </r>
  <r>
    <s v="F.R. Metrop. Sur"/>
    <s v="Contratación Directa (Exceptuada del Regl. Compras)"/>
    <x v="0"/>
    <s v="No Aplica"/>
    <s v="No Aplica"/>
    <s v="O/Compra"/>
    <n v="15240190"/>
    <d v="2024-07-05T00:00:00"/>
    <s v="Mantención en Sala de Bombas de agua, con suministro e instalación de estanque hidroneumático Varem de 500 lts., para Gran Avenida 3814, San Miguel."/>
    <s v="FV MANTENCIONES SPA"/>
    <s v="77056668-1"/>
    <n v="982309"/>
    <x v="0"/>
  </r>
  <r>
    <s v="F.R. Metrop. Sur"/>
    <s v="Licitación Privada Menor"/>
    <x v="1"/>
    <s v="No Aplica"/>
    <s v="No Aplica"/>
    <s v="O/Compra"/>
    <n v="15240191"/>
    <d v="2024-07-05T00:00:00"/>
    <s v="Suministro e instalación de 3 válvulas de paso y 2 monomandos para Fiscalía Local Puente alto."/>
    <s v="FABRICACION DE PRODUCTOS METALICOS CRISTHIAN PEÑA Y LILLO E.I.R.L "/>
    <s v="77584281-4"/>
    <n v="579590"/>
    <x v="0"/>
  </r>
  <r>
    <s v="F.R. Metrop. Occidente"/>
    <s v="Licitación Privada Menor"/>
    <x v="1"/>
    <s v="No Aplica"/>
    <s v="No Aplica"/>
    <s v="O/Compra"/>
    <n v="16240209"/>
    <d v="2024-07-05T00:00:00"/>
    <s v="Contratación de servicio de transporte de mobiliario desde Bandera 655 hacia Miraflores 383. Contratación por monto refiere a LPM, según art. 22, tramo 3, del reglamento de compras del MP."/>
    <s v="DIAZ SAPIAIN TRASPORTE DE CARGA LIMITADA"/>
    <s v="76169474-k"/>
    <n v="1297100"/>
    <x v="0"/>
  </r>
  <r>
    <s v="F.R. Metrop. Occidente"/>
    <s v="Contratación Directa (Exceptuada del Regl. Compras)"/>
    <x v="0"/>
    <s v="No Aplica"/>
    <s v="No Aplica"/>
    <s v="O/Compra"/>
    <n v="16240211"/>
    <d v="2024-07-05T00:00:00"/>
    <s v="Autoriza Licitación Privada con MARCELO LADRON DE GUEVARA por CORREO PRIVADO PARA LAS ZONAS URBANAS Y RURALES DE CURACAVI Y MARIA PINTO, por el período de un año. RS DER N°103."/>
    <s v="MARCELO ALEJANDRO LADRON DE GUEVARA E."/>
    <s v="13281627-1"/>
    <n v="12000000"/>
    <x v="0"/>
  </r>
  <r>
    <s v="Fiscalía Nacional"/>
    <s v="Licitación Privada"/>
    <x v="1"/>
    <s v="FN/MP N° 1454"/>
    <d v="2023-08-21T00:00:00"/>
    <s v="Orden de Compra"/>
    <n v="17240657"/>
    <d v="2024-07-05T00:00:00"/>
    <s v="Contratación de 1 Servicio de Coffe, para 11 personas, a realizarse los días 09, 10 y 11 de julio del 2024, para el &quot;Taller de Sentido del Trabajo&quot;, en jornada AM 09:00 horas, en la sala de reuniones de RRHH piso4; Servicio de Coffe para 27 personas, a realizarse el día 12 de julio del 2024 a las 10:00 horas, para el &quot;Taller de Buen Trato&quot;, piso7, ambos en dependencias de la Fiscalía Nacional."/>
    <s v="Servicios Alimentarios Pedro Pablo Hernandez Medina E.I.R.L."/>
    <s v="77599203-4"/>
    <n v="260967"/>
    <x v="0"/>
  </r>
  <r>
    <s v="F.R. Metrop. Occidente"/>
    <s v="Contratación Directa (Exceptuada del Regl. Compras)"/>
    <x v="0"/>
    <s v="No Aplica"/>
    <s v="No Aplica"/>
    <s v="Recibo"/>
    <n v="23310724"/>
    <d v="2024-07-07T00:00:00"/>
    <s v="Arriendo Edif. Melipilla 883 Julio"/>
    <s v="Maria Isabel Gonzalez Miranda"/>
    <s v="5490257-3"/>
    <n v="1593351"/>
    <x v="0"/>
  </r>
  <r>
    <s v="F.R. Tarapacá"/>
    <s v="Contratación Directa (Exceptuada del Regl. Compras)"/>
    <x v="0"/>
    <s v="No Aplica"/>
    <s v="No Aplica"/>
    <s v="O/Servicio"/>
    <n v="1240095"/>
    <d v="2024-07-08T00:00:00"/>
    <s v="Servicio de publicación p/proveer cargo vacante de FR Tarapacá, en La Estrella de Iquique el 14-07"/>
    <s v="J MOSELLA SPA"/>
    <s v="96702280-2"/>
    <n v="251855"/>
    <x v="0"/>
  </r>
  <r>
    <s v="F.R. Antofagasta"/>
    <s v="Contratación Directa"/>
    <x v="0"/>
    <s v="17-FN N°1493"/>
    <d v="2024-06-13T00:00:00"/>
    <s v="Orden de Servicio"/>
    <n v="2240218"/>
    <d v="2024-07-08T00:00:00"/>
    <s v="Compra de pasaje aéreo por comisión de servicio para el Fiscal Regional de Antofagasta - invitación Congreso Nacional"/>
    <s v="Sociedad de Turismo E Inversiones Inmobiliarias Ltda."/>
    <s v="76.204.527-3"/>
    <n v="467632"/>
    <x v="0"/>
  </r>
  <r>
    <s v="F.R. Antofagasta"/>
    <s v="Contratación Directa"/>
    <x v="0"/>
    <s v="FR/ II No. 302"/>
    <d v="2024-05-14T00:00:00"/>
    <s v="Orden de Servicio"/>
    <n v="2240219"/>
    <d v="2024-07-08T00:00:00"/>
    <s v="Evaluaciones psicolaborales para el cargo de Abogado Asesor de la FR Antofagasta"/>
    <s v="SOC. DE DESARROLLO Y GESTION CAPITAL HUMANO"/>
    <s v="76.135.261-K"/>
    <n v="507535"/>
    <x v="0"/>
  </r>
  <r>
    <s v="F.R. Valparaíso"/>
    <s v="Licitación Privada Menor"/>
    <x v="1"/>
    <s v="No Aplica"/>
    <s v="No Aplica"/>
    <s v="Orden de Compra"/>
    <n v="5240317"/>
    <d v="2024-07-08T00:00:00"/>
    <s v="Compra de kit citófono CVD -43K COMMAX - Fiscalía Regional."/>
    <s v="COMERCIALIZADORA JUAN ZELADA DIAZ E.I.R."/>
    <s v="76.400.361-6"/>
    <n v="260000"/>
    <x v="0"/>
  </r>
  <r>
    <s v="F.R. Araucanía"/>
    <s v="Licitación Privada Menor"/>
    <x v="1"/>
    <s v="No Aplica"/>
    <s v="No Aplica"/>
    <s v="O/Compra"/>
    <n v="9240222"/>
    <d v="2024-07-08T00:00:00"/>
    <s v="Compra de mouse ópticos para uso de las Fiscalías de la región."/>
    <s v="Technosystems Chile SPA."/>
    <s v="96.678.350-8"/>
    <n v="399731"/>
    <x v="0"/>
  </r>
  <r>
    <s v="F.R. Magallanes"/>
    <s v="Contratación Directa"/>
    <x v="0"/>
    <s v="17-FN N°1493"/>
    <d v="2024-06-13T00:00:00"/>
    <s v="Orden de Compra"/>
    <n v="12240138"/>
    <d v="2024-07-08T00:00:00"/>
    <s v="Pasaje Pta.Arenas/Santiago/Temuco/Santiago/pta.Arenas días 14 y 16/07/24 por comisón de servicio"/>
    <s v="Sociedad de Turismo E Inversiones Inmobiliarias Ltda."/>
    <s v="76.204.527-3"/>
    <n v="888150"/>
    <x v="0"/>
  </r>
  <r>
    <s v="F.R. Magallanes"/>
    <s v="Contratación Directa"/>
    <x v="0"/>
    <s v="17-FN N°1493"/>
    <d v="2024-06-13T00:00:00"/>
    <s v="Orden de Compra"/>
    <n v="12240139"/>
    <d v="2024-07-08T00:00:00"/>
    <s v="Pasaje Pta.Arenas/Santiago día 11/07/24"/>
    <s v="Sociedad de Turismo E Inversiones Inmobiliarias Ltda."/>
    <s v="76.204.527-3"/>
    <n v="371370"/>
    <x v="0"/>
  </r>
  <r>
    <s v="F.R. Metrop. Sur"/>
    <s v="Contratación Directa (Exceptuada del Regl. Compras)"/>
    <x v="0"/>
    <s v="No Aplica"/>
    <s v="No Aplica"/>
    <s v="O/Compra"/>
    <n v="15240192"/>
    <d v="2024-07-08T00:00:00"/>
    <s v="Compra de combustibles para vehículos de uso fiscal, considera proyección de 6 meses."/>
    <s v="COPEC S.A."/>
    <s v="99520000-7"/>
    <n v="6400000"/>
    <x v="0"/>
  </r>
  <r>
    <s v="F.R. Metrop. Occidente"/>
    <s v="Contratación Directa (Exceptuada del Regl. Compras)"/>
    <x v="0"/>
    <s v="No Aplica"/>
    <s v="No Aplica"/>
    <s v="Factura Electronica"/>
    <n v="466"/>
    <d v="2024-07-08T00:00:00"/>
    <s v="Arriendo estac. San Bdo Julio"/>
    <s v="Evelyn Eugenia Nazar Flores"/>
    <s v="13066108-4"/>
    <n v="416500"/>
    <x v="0"/>
  </r>
  <r>
    <s v="Fiscalía Nacional"/>
    <s v="Contratación Directa"/>
    <x v="0"/>
    <s v="17-FN N°1493"/>
    <d v="2024-06-13T00:00:00"/>
    <s v="Orden de Compra"/>
    <n v="17240658"/>
    <d v="2024-07-08T00:00:00"/>
    <s v="Pasaje aéreo nacional para Sra. Maruzzella Pavan, Rut: 9.037.574-1, Santiago/Punta Arenas/Santiago, del 24 al 27 de julio del 2024. Reunión en DA-MOP  de la región de Magallanes y reunión el viernes en la tarde en el Ministerio de Desarrollo Social y familia, por trabajo y preparación antecedentes del proyecto FL Puerto Williams."/>
    <s v="Sociedad de Turismo E Inversiones Inmobiliarias Ltda."/>
    <s v="76.204.527-3"/>
    <n v="181050"/>
    <x v="0"/>
  </r>
  <r>
    <s v="Fiscalía Nacional"/>
    <s v="Contratación Directa (Exceptuada del Regl. Compras)"/>
    <x v="0"/>
    <s v="No Aplica"/>
    <s v="No Aplica"/>
    <s v="Orden de Compra"/>
    <n v="17240659"/>
    <d v="2024-07-08T00:00:00"/>
    <s v="Contratación de 1 Clase con modalidad online en vivo sobre &quot;Concurso de Delitos: Violencia Sexual y Violencia Institucional&quot; con fecha: 25 de julio del 2024 de 15:00 a 17:00 horas."/>
    <s v="María Elena Santibañez Torres"/>
    <s v="10335655-5"/>
    <n v="170000"/>
    <x v="0"/>
  </r>
  <r>
    <s v="Fiscalía Nacional"/>
    <s v="Contratación Directa"/>
    <x v="0"/>
    <s v="17-FN N°1493"/>
    <d v="2024-06-13T00:00:00"/>
    <s v="Orden de Compra"/>
    <n v="17240660"/>
    <d v="2024-07-08T00:00:00"/>
    <s v="Pasaje aéreo nacional para Sra. María Jesús Rojas Vera, Rut: 16.369.639-8, Santiago/La Serena/Santiago, del 17 al 19 de julio del 2024. Trabajo con Fiscales especializados."/>
    <s v="Sociedad de Turismo E Inversiones Inmobiliarias Ltda."/>
    <s v="76.204.527-3"/>
    <n v="107050"/>
    <x v="0"/>
  </r>
  <r>
    <s v="Fiscalía Nacional"/>
    <s v="Contratación Directa"/>
    <x v="0"/>
    <s v="17-FN N°1493"/>
    <d v="2024-06-13T00:00:00"/>
    <s v="Orden de Compra"/>
    <n v="17240661"/>
    <d v="2024-07-08T00:00:00"/>
    <s v="Pasaje aéreo nacional para Sr. Sebastián Palma Gaez, Rut: 19.035.987-5, Santiago/La Serena/Santiago, del 17 al 19 de julio del 2024. Trabajo con Fiscales especializados."/>
    <s v="Sociedad de Turismo E Inversiones Inmobiliarias Ltda."/>
    <s v="76.204.527-3"/>
    <n v="107050"/>
    <x v="0"/>
  </r>
  <r>
    <s v="Fiscalía Nacional"/>
    <s v="Contratación Directa (Exceptuada del Regl. Compras)"/>
    <x v="0"/>
    <s v="No Aplica"/>
    <s v="No Aplica"/>
    <s v="Orden de Compra"/>
    <n v="17240662"/>
    <d v="2024-07-08T00:00:00"/>
    <s v="Contratación de 1 Curso de modalidad online en vivo sobre &quot;Grados de Ejecución de las Figuras Calificantes de los Artículos 150 b) y 150 e), de 02 horas docente, el cual se llevo a cabo el día 04 de julio de 2024, con 06 participantes."/>
    <s v="Mario Osvaldo Enrique Durán Migliardi"/>
    <s v="12003381-6"/>
    <n v="170000"/>
    <x v="0"/>
  </r>
  <r>
    <s v="F.R. Arica y Parinacota"/>
    <s v="Contratación Directa"/>
    <x v="0"/>
    <s v="17-FN N°1493"/>
    <d v="2024-06-13T00:00:00"/>
    <s v="Orden de Servicio"/>
    <n v="18240218"/>
    <d v="2024-07-09T00:00:00"/>
    <s v="Se adquirieron pasajes aéreos nacionales, tramo ARI-SCL y SCL-ARI, para el Fiscal Adjunto M.G.C.M."/>
    <s v="Sociedad de Turismo E Inversiones Inmobiliarias Ltda."/>
    <s v="76.204.527-3"/>
    <n v="153610"/>
    <x v="0"/>
  </r>
  <r>
    <s v="F.R. Antofagasta"/>
    <s v="Licitación Privada Menor"/>
    <x v="1"/>
    <s v="No Aplica"/>
    <s v="No Aplica"/>
    <s v="Orden de Servicio"/>
    <n v="2240220"/>
    <d v="2024-07-09T00:00:00"/>
    <s v="Adquisición de Boletín de Jurisprudencia de Derecho Público para Fiscal Regional"/>
    <s v="EDITORIAL LIBROMAR S"/>
    <s v="76.240.638-1"/>
    <n v="34399"/>
    <x v="0"/>
  </r>
  <r>
    <s v="F.R. Atacama"/>
    <s v="Contratación Directa"/>
    <x v="0"/>
    <s v="17-FN N°1493"/>
    <d v="2024-06-13T00:00:00"/>
    <s v="Orden de Compra"/>
    <n v="32400143"/>
    <d v="2024-07-09T00:00:00"/>
    <s v="Pasajes aéreos para dos funcionarias de Fiscalia Regional de Atacama, quienes asistieron a la 2da. Jornada de Bitácora WEB a realizarse en la ciudad de Iquique los días 17 y 18 de julio 2024."/>
    <s v="Sociedad de Turismo E Inversiones Inmobiliarias Ltda."/>
    <s v="76.204.527-3"/>
    <n v="782788"/>
    <x v="0"/>
  </r>
  <r>
    <s v="F.R. Coquimbo"/>
    <s v="Contratación Directa"/>
    <x v="0"/>
    <s v="17-FN N°1493"/>
    <d v="2024-06-13T00:00:00"/>
    <s v="O/Compra"/>
    <n v="42400227"/>
    <d v="2024-07-09T00:00:00"/>
    <s v="Cambio de fecha en pasaje de Fiscal Regional para tramitar pasaporte oficial "/>
    <s v="Sociedad de Turismo E Inversiones Inmobiliarias Ltda."/>
    <s v="76.204.527-3"/>
    <n v="133636"/>
    <x v="0"/>
  </r>
  <r>
    <s v="F.R. O´Higgins"/>
    <s v="Contratación Directa (Exceptuada del Regl. Compras)"/>
    <x v="0"/>
    <s v="No Aplica"/>
    <s v="No Aplica"/>
    <s v="O/Compra"/>
    <n v="6240291"/>
    <d v="2024-07-09T00:00:00"/>
    <s v="Reparación cortina metálica acceso rampa discapacitados Fiscalía Regional."/>
    <s v="CLAUDIO ANTONIO BRAVO HORMAZABAL"/>
    <s v="11.753.363-8"/>
    <n v="438158"/>
    <x v="0"/>
  </r>
  <r>
    <s v="F.R. O´Higgins"/>
    <s v="Licitación Privada Menor"/>
    <x v="1"/>
    <s v="No Aplica"/>
    <s v="No Aplica"/>
    <s v="O/Compra"/>
    <n v="6240292"/>
    <d v="2024-07-09T00:00:00"/>
    <s v="Compra de DVD-R."/>
    <s v="ECOFFICE COMPUTACION LIMITADA"/>
    <s v="76.293.503-1"/>
    <n v="103530"/>
    <x v="0"/>
  </r>
  <r>
    <s v="F.R. O´Higgins"/>
    <s v="Licitación Privada Menor"/>
    <x v="1"/>
    <s v="No Aplica"/>
    <s v="No Aplica"/>
    <s v="O/Compra"/>
    <n v="6240293"/>
    <d v="2024-07-09T00:00:00"/>
    <s v="Servicio de evaluación psicolaboral por cargo de Auxiliar suplente grado XIX, Fiscalía Local de Pichilemu."/>
    <s v="SOCIEDAD DE PROFESIONALES OSSANDÓN CONSULTORES INTEGRALES LIMITADA"/>
    <s v="77.269.090-8"/>
    <n v="86480"/>
    <x v="0"/>
  </r>
  <r>
    <s v="F.R. O´Higgins"/>
    <s v="Licitación Privada Menor"/>
    <x v="1"/>
    <s v="No Aplica"/>
    <s v="No Aplica"/>
    <s v="O/Compra"/>
    <n v="6240294"/>
    <d v="2024-07-09T00:00:00"/>
    <s v="Servicio de traslado de mobiliario entre la Fiscalía Regional de O'Higgins (personal ECOH) y Edificio Alcázar, Rancagua."/>
    <s v="TRANSPORTES LEONARDO LEIVA MENDEZ E.I.R.L."/>
    <s v="76.541.676-0"/>
    <n v="1963500"/>
    <x v="0"/>
  </r>
  <r>
    <s v="F.R. O´Higgins"/>
    <s v="Licitación Privada Menor"/>
    <x v="1"/>
    <s v="No Aplica"/>
    <s v="No Aplica"/>
    <s v="O/Compra"/>
    <n v="6240295"/>
    <d v="2024-07-09T00:00:00"/>
    <s v="Reparación cubierta FL Pichilemu."/>
    <s v="A&amp;L SERVICIOS INTEGRALES LIMITADA"/>
    <s v="76.012.938-0"/>
    <n v="3289800"/>
    <x v="0"/>
  </r>
  <r>
    <s v="F.R. O´Higgins"/>
    <s v="Licitación Privada Menor"/>
    <x v="1"/>
    <s v="No Aplica"/>
    <s v="No Aplica"/>
    <s v="O/Compra"/>
    <n v="6240296"/>
    <d v="2024-07-09T00:00:00"/>
    <s v="Habilitación de 7 puntos de red y 4 módulos dobles de puntos eléctricos en Oficina 305 de Edificio Alcázar. "/>
    <s v="GUILLERMO IGNACIO GUZMAN MORAN"/>
    <s v="16.816.622-2"/>
    <n v="839264"/>
    <x v="0"/>
  </r>
  <r>
    <s v="F.R. O´Higgins"/>
    <s v="Licitación Privada Menor"/>
    <x v="1"/>
    <s v="No Aplica"/>
    <s v="No Aplica"/>
    <s v="O/Compra"/>
    <n v="6240297"/>
    <d v="2024-07-09T00:00:00"/>
    <s v="Reparación equipo de aire acondicionado split FL Santa Cruz. "/>
    <s v="REFRICLIMA SPA"/>
    <s v="77.914.712-6"/>
    <n v="95200"/>
    <x v="0"/>
  </r>
  <r>
    <s v="F.R. O´Higgins"/>
    <s v="Contratación Directa"/>
    <x v="0"/>
    <s v="06-FR/MP 156/2024"/>
    <d v="2024-07-09T00:00:00"/>
    <s v="Contrato"/>
    <s v="No Aplica"/>
    <d v="2024-07-09T00:00:00"/>
    <s v="Renueva por un año contrato de mantención de dos ascensores ubicados en el edificio de la FR y FL Rancagua, a contar del 1/9/2024."/>
    <s v="ASCENSORES SCHINDLER (CHILE)_x000a_S.A."/>
    <s v="93.565.000-3"/>
    <n v="2684640"/>
    <x v="0"/>
  </r>
  <r>
    <s v="F.R. Ñuble"/>
    <s v="Contratación Directa (Exceptuada del Regl. Compras)"/>
    <x v="0"/>
    <s v="No Aplica"/>
    <s v="No Aplica"/>
    <s v="OC"/>
    <n v="20240068"/>
    <d v="2024-07-09T00:00:00"/>
    <s v="Adquisición de servicios de provisión de instalación de laminas de seguridad para 9 vehículos"/>
    <s v="SOC. COM. Y DIST. TORO BELLO Y OTRO LTDA"/>
    <s v="76.619.520-2"/>
    <n v="1349996"/>
    <x v="0"/>
  </r>
  <r>
    <s v="F.R. Ñuble"/>
    <s v="Contratación Directa (Exceptuada del Regl. Compras)"/>
    <x v="0"/>
    <s v="No Aplica"/>
    <s v="No Aplica"/>
    <s v="OC"/>
    <n v="20240069"/>
    <d v="2024-07-09T00:00:00"/>
    <s v="Servicios de reforzamiento domiciliario para domicilio de Fiscal"/>
    <s v="MACLARI SPA"/>
    <s v="77.791.314-K"/>
    <n v="4989819"/>
    <x v="0"/>
  </r>
  <r>
    <s v="F.R. Araucanía"/>
    <s v="Licitación Privada Menor"/>
    <x v="1"/>
    <s v="No Aplica"/>
    <s v="No Aplica"/>
    <s v="O/Compra"/>
    <n v="9240224"/>
    <d v="2024-07-09T00:00:00"/>
    <s v="Evaluaciones psicolaborales para cargo administrativo de la Fiscalía Regional."/>
    <s v="Consultoria e Investigación en RR.HH. SPA."/>
    <s v="76.580.320-9"/>
    <n v="295350"/>
    <x v="0"/>
  </r>
  <r>
    <s v="F.R. Araucanía"/>
    <s v="Convenio Marco (Chile Compra)"/>
    <x v="3"/>
    <s v="No Aplica"/>
    <s v="No Aplica"/>
    <s v="O/Compra"/>
    <n v="9240225"/>
    <d v="2024-07-09T00:00:00"/>
    <s v="Compra de combustible para vehículos institucionales de la región."/>
    <s v="Copec S.A."/>
    <s v="99.520.000-7"/>
    <n v="4000000"/>
    <x v="0"/>
  </r>
  <r>
    <s v="F.R. Los Ríos"/>
    <s v="Contratación Directa (Exceptuada del Regl. Compras)"/>
    <x v="0"/>
    <s v="No Aplica"/>
    <s v="No Aplica"/>
    <s v="Orden de Compra"/>
    <n v="19240211"/>
    <d v="2024-07-09T00:00:00"/>
    <s v="Contratación de Pericia Psicológica Privada Causa Ruc 24*******49-7"/>
    <s v="Paloma Soledad Gonzalez Mora"/>
    <s v="13.669.648-3"/>
    <n v="225500"/>
    <x v="0"/>
  </r>
  <r>
    <s v="F.R. Los Ríos"/>
    <s v="Contratación Directa"/>
    <x v="0"/>
    <s v="17-FN N°1493"/>
    <d v="2024-06-13T00:00:00"/>
    <s v="Orden de Compra"/>
    <n v="19240208"/>
    <d v="2024-07-09T00:00:00"/>
    <s v="Compra de pasaje Ida y vuelta, Gustavo Fonfach 9 y 11 de julio de 2024, Reunión directores ejecutivos en Fiscalía Nacional."/>
    <s v="Sociedad de Turismo E Inversiones Inmobiliarias Ltda."/>
    <s v="76.204.527-3"/>
    <n v="119265"/>
    <x v="0"/>
  </r>
  <r>
    <s v="F.R. Los Ríos"/>
    <s v="Licitación Privada Menor"/>
    <x v="1"/>
    <s v="No Aplica"/>
    <s v="No Aplica"/>
    <s v="Orden de Compra"/>
    <n v="19240207"/>
    <d v="2024-07-09T00:00:00"/>
    <s v="Arreglo de inmobiliario y cambio de cubiertas de URAVIT"/>
    <s v="Sociedad Comercializadora Riñinahue Spa"/>
    <s v="76.750.481-0"/>
    <n v="963900"/>
    <x v="0"/>
  </r>
  <r>
    <s v="F.R. Los Ríos"/>
    <s v="Licitación Privada Menor"/>
    <x v="1"/>
    <s v="No Aplica"/>
    <s v="No Aplica"/>
    <s v="Orden de Compra"/>
    <n v="19240210"/>
    <d v="2024-07-09T00:00:00"/>
    <s v="Evaluación Psicológica Suplente Abogado Asistente FL Valdivia"/>
    <s v="Electricidad Y Construcciones CER Ltda."/>
    <s v="76.846.610-6"/>
    <n v="84823"/>
    <x v="0"/>
  </r>
  <r>
    <s v="F.R. Los Ríos"/>
    <s v="Licitación Privada Menor"/>
    <x v="1"/>
    <s v="No Aplica"/>
    <s v="No Aplica"/>
    <s v="Orden de Compra"/>
    <n v="19240209"/>
    <d v="2024-07-09T00:00:00"/>
    <s v="Publicación Concurso Público cargo Administrativo Fiscalía Regional y Auxiliar Fiscalía Local de La Unión En Diario Austral Valdivia 07/07/2024"/>
    <s v="Sociedad Periodística Araucanía S.A."/>
    <s v="87.778.800-8"/>
    <n v="104553"/>
    <x v="0"/>
  </r>
  <r>
    <s v="F.R. Los Lagos"/>
    <s v="Contratación Directa"/>
    <x v="0"/>
    <s v="17-FN N°1493"/>
    <d v="2024-06-13T00:00:00"/>
    <s v="Orden de Compra"/>
    <n v="10240245"/>
    <d v="2024-07-09T00:00:00"/>
    <s v="Pasaje aéreo P.Montt-Santiago-P.Montt del 29-07 al 30-07-2024"/>
    <s v="Sociedad de Turismo E Inversiones Inmobiliarias Ltda."/>
    <s v="76.204.527-3"/>
    <n v="136331"/>
    <x v="0"/>
  </r>
  <r>
    <s v="F.R. Aysén"/>
    <s v="Contratación Directa"/>
    <x v="0"/>
    <s v="17-FN N°1493"/>
    <d v="2024-06-13T00:00:00"/>
    <s v="Orden de Servicio "/>
    <n v="11240290"/>
    <d v="2024-07-09T00:00:00"/>
    <s v="Pasajes Aéreos Nacionales, Concepción-Santiago-Balmaceda para Abogado Asesor Fiscalía Regional de Viaje Invitación Jornada Anual de Enlaces UCIEX."/>
    <s v="Sociedad de Turismo E Inversiones Inmobiliarias Ltda."/>
    <s v="76.204.527-3"/>
    <n v="236050"/>
    <x v="0"/>
  </r>
  <r>
    <s v="F.R. Metrop. Centro Norte"/>
    <s v="Contratación Directa (Exceptuada del Regl. Compras)"/>
    <x v="0"/>
    <s v="No Aplica"/>
    <s v="No Aplica"/>
    <s v="O/Compra"/>
    <n v="13240235"/>
    <d v="2024-07-09T00:00:00"/>
    <s v="Informe Pericial Psicologico Daños Causa Ruc 2100559xxx-6"/>
    <s v="PILAR NAVARRETE VEGA"/>
    <s v="6378293-9"/>
    <n v="225634"/>
    <x v="0"/>
  </r>
  <r>
    <s v="F.R. Metrop. Oriente"/>
    <s v="Licitación Privada Menor"/>
    <x v="1"/>
    <s v="No Aplica"/>
    <s v="No Aplica"/>
    <s v="Orden de Compra"/>
    <n v="14240194"/>
    <d v="2024-07-09T00:00:00"/>
    <s v="Adquisición de diferentes elementos de protección para custodias de especies."/>
    <s v="COM DE ART. DE PROTECCION Y SEG INDUS. MANQUEHUE"/>
    <s v="86887200-4"/>
    <n v="1111653"/>
    <x v="0"/>
  </r>
  <r>
    <s v="F.R. Metrop. Oriente"/>
    <s v="Contratación Directa (Exceptuada del Regl. Compras)"/>
    <x v="0"/>
    <s v="No Aplica"/>
    <s v="No Aplica"/>
    <s v="Orden de Compra"/>
    <n v="14240195"/>
    <d v="2024-07-09T00:00:00"/>
    <s v="Reparación de portón ingreso vehicular de edificio Ñuñoa."/>
    <s v="SISTEMATIC SERVICIOS DE SEGURIDAD LIMITADA"/>
    <s v="76838024-4"/>
    <n v="185640"/>
    <x v="0"/>
  </r>
  <r>
    <s v="F.R. Metrop. Sur"/>
    <s v="Licitación Privada Menor"/>
    <x v="1"/>
    <s v="No Aplica"/>
    <s v="No Aplica"/>
    <s v="O/Compra"/>
    <n v="15240193"/>
    <d v="2024-07-09T00:00:00"/>
    <s v="Programa de Formación 2024,&quot;Taller de Autocuidado y Contención de Usuarios&quot; (URAVIT), para un máximo de 27 personas de la FRM Sur."/>
    <s v="GESTION 5 CAPACITACIONES SPA. "/>
    <s v="76205309-8"/>
    <n v="1190000"/>
    <x v="0"/>
  </r>
  <r>
    <s v="F.R. Metrop. Occidente"/>
    <s v="Contratación Directa (Exceptuada del Regl. Compras)"/>
    <x v="0"/>
    <s v="No Aplica"/>
    <s v="No Aplica"/>
    <s v="O/Compra"/>
    <n v="16240213"/>
    <d v="2024-07-09T00:00:00"/>
    <s v="Adquisición de tarjetas de acceso a estacionamientos y dependencias del CJS para Fiscal Karyn Alegria Velis. Valor UF considerada $37.700.- Costo según Oficio"/>
    <s v="SOC.CONCESIONARIA C.DE JUSTICIA DE STGO."/>
    <s v="99557380-6"/>
    <n v="44863"/>
    <x v="0"/>
  </r>
  <r>
    <s v="F.R. Metrop. Occidente"/>
    <s v="Contratación Directa (Exceptuada del Regl. Compras)"/>
    <x v="0"/>
    <s v="No Aplica"/>
    <s v="No Aplica"/>
    <s v="O/Compra"/>
    <n v="16240214"/>
    <d v="2024-07-09T00:00:00"/>
    <s v="Trabajos urgentes de reparación en techos y mantención de canales FL Curacaví. Contratación en virtud de la excepción dispuesta en el art. 1, letra v) del reglamento de compras del MP."/>
    <s v="LED SERVICE SPA"/>
    <s v="76664194-6"/>
    <n v="400001"/>
    <x v="0"/>
  </r>
  <r>
    <s v="F.R. Metrop. Occidente"/>
    <s v="Contratación Directa (Exceptuada del Regl. Compras)"/>
    <x v="0"/>
    <s v="No Aplica"/>
    <s v="No Aplica"/>
    <s v="O/Compra"/>
    <n v="16240215"/>
    <d v="2024-07-09T00:00:00"/>
    <s v="Adjudica licitación RS DER (4) N° 59 del 15 de abril de 2024"/>
    <s v="HIDRO AUTOMATIZACION LTDA."/>
    <s v="76034708-6"/>
    <n v="14120400"/>
    <x v="0"/>
  </r>
  <r>
    <s v="F.R. Metrop. Occidente"/>
    <s v="Licitación Privada Menor"/>
    <x v="1"/>
    <s v="No Aplica"/>
    <s v="No Aplica"/>
    <s v="O/Compra"/>
    <n v="16240216"/>
    <d v="2024-07-09T00:00:00"/>
    <s v="Adquisición de sofás salas de espera URAVIT FL San Bernardo y Talagante FRM OCC. Adquisición conforme a art. 22, LPM, del reglamento de compras del MP y los artículos 86 y 88 de aportes económicos de víctimas y testigos."/>
    <s v="FALABELLA RETAIL S.A."/>
    <s v="77261280-K"/>
    <n v="740980"/>
    <x v="0"/>
  </r>
  <r>
    <s v="F.R. Metrop. Occidente"/>
    <s v="Licitación Privada Menor"/>
    <x v="1"/>
    <s v="No Aplica"/>
    <s v="No Aplica"/>
    <s v="O/Compra"/>
    <n v="16240217"/>
    <d v="2024-07-09T00:00:00"/>
    <s v="Servicio de flete para mobiliario como sillas, sillones ejecutivos y banquetas de atención de público desde edificio Bandera 655 hacia Miraflores en el marco de su desocupación. Contratación por monto refiere a LPM, según art. 22, tramo 3, del reglamento de compras del MP."/>
    <s v="ROBERTO BENITEZ DE LA BARRERA"/>
    <s v="15182118-9"/>
    <n v="1731450"/>
    <x v="0"/>
  </r>
  <r>
    <s v="Fiscalía Nacional"/>
    <s v="Licitación Privada"/>
    <x v="1"/>
    <s v="FN/MP N° 1677"/>
    <d v="2024-07-08T00:00:00"/>
    <s v="Orden de Compra"/>
    <n v="17240663"/>
    <d v="2024-07-09T00:00:00"/>
    <s v="Adquisición de 150 Cortavientos; 250 Chaquetas para el Equipo de Crimen Organizado y Homicidio (ECOH)."/>
    <s v="Eluney Marketing Chile Spa"/>
    <s v="77658972-1"/>
    <n v="19438055"/>
    <x v="0"/>
  </r>
  <r>
    <s v="Fiscalía Nacional"/>
    <s v="Contratación Directa"/>
    <x v="0"/>
    <s v="17-FN N°1493"/>
    <d v="2024-06-13T00:00:00"/>
    <s v="Orden de Compra"/>
    <n v="17240664"/>
    <d v="2024-07-09T00:00:00"/>
    <s v="Pasaje aéreo nacional para Sr. Maurizio Sovino Meléndez, Rut: 15.781.871-6, Santiago/Copiapó/Santiago, del 21 al 23 de agosto del 2024. Visitas para la implementación de un plan regional en materia de explotación sexual de niñas, niños y adolescentes."/>
    <s v="Sociedad de Turismo E Inversiones Inmobiliarias Ltda."/>
    <s v="76.204.527-3"/>
    <n v="145972"/>
    <x v="0"/>
  </r>
  <r>
    <s v="Fiscalía Nacional"/>
    <s v="Contratación Directa"/>
    <x v="0"/>
    <s v="17-FN N°1493"/>
    <d v="2024-06-13T00:00:00"/>
    <s v="Orden de Compra"/>
    <n v="17240665"/>
    <d v="2024-07-09T00:00:00"/>
    <s v="Pasaje aéreo nacional para Sr. Bernardo Silva Fuentes, Rut: 18.620.615-0, Santiago/Copiapó/Santiago, del 21 al 23 de agosto del 2024. Visitas para la implementación de un plan regional en materia de explotación sexual de niñas, niños y adolescentes."/>
    <s v="Sociedad de Turismo E Inversiones Inmobiliarias Ltda."/>
    <s v="76.204.527-3"/>
    <n v="145972"/>
    <x v="0"/>
  </r>
  <r>
    <s v="F.R. Arica y Parinacota"/>
    <s v="Contratación Directa"/>
    <x v="0"/>
    <s v="17-FN N°1493"/>
    <d v="2024-06-13T00:00:00"/>
    <s v="Orden de Servicio"/>
    <n v="18240219"/>
    <d v="2024-07-10T00:00:00"/>
    <s v="Se han adquirido pasajes aéreos nacionales para el tramo ARI-SCL y SCL-ARI, destinados a la Abogada Asistente R.S.M.G."/>
    <s v="Sociedad de Turismo E Inversiones Inmobiliarias Ltda."/>
    <s v="76.204.527-3"/>
    <n v="213600"/>
    <x v="0"/>
  </r>
  <r>
    <s v="F.R. Valparaíso"/>
    <s v="Licitación Privada Menor"/>
    <x v="1"/>
    <s v="No Aplica"/>
    <s v="No Aplica"/>
    <s v="Orden de Compra"/>
    <n v="5240320"/>
    <d v="2024-07-10T00:00:00"/>
    <s v="Contratación de evaluaciones psicolaborales por cargo vacante : cargo de Abogado suplente para Fiscalía Local de Valparaíso"/>
    <s v="CONSULTORIA E INVESTIGACION EN RRHH SPA"/>
    <s v="76.580.320-9"/>
    <n v="253232"/>
    <x v="0"/>
  </r>
  <r>
    <s v="F.R. Araucanía"/>
    <s v="Contratación Directa (Exceptuada del Regl. Compras)"/>
    <x v="0"/>
    <s v="No Aplica"/>
    <s v="No Aplica"/>
    <s v="O/Compra"/>
    <n v="9240226"/>
    <d v="2024-07-10T00:00:00"/>
    <s v="Compra de combustible para calefacción del inmueble de la Fiscalía Local de Victoria."/>
    <s v="Comercializadora Pérez y Compañía SPA."/>
    <s v="76.079.284-5"/>
    <n v="3158400"/>
    <x v="0"/>
  </r>
  <r>
    <s v="F.R. Araucanía"/>
    <s v="Contratación Directa"/>
    <x v="0"/>
    <s v="17-FN N°1493"/>
    <d v="2024-06-13T00:00:00"/>
    <s v="O/Compra"/>
    <n v="9240227"/>
    <d v="2024-07-10T00:00:00"/>
    <s v="Cambio de pasajes aéreos para funcionario en comisión de servicio, trayecto Tco.-Stgo.-Tco."/>
    <s v="Sociedad de Turismo E Inversiones Inmobiliarias Ltda."/>
    <s v="76.204.527-3"/>
    <n v="57685"/>
    <x v="0"/>
  </r>
  <r>
    <s v="F.R. Los Lagos"/>
    <s v="Licitación Privada Menor"/>
    <x v="1"/>
    <s v="No Aplica"/>
    <s v="No Aplica"/>
    <s v="Orden de Compra"/>
    <n v="10240250"/>
    <d v="2024-07-10T00:00:00"/>
    <s v="Compra 3 estufas a gas 15 k"/>
    <s v="Dimarsa Ltda."/>
    <s v="93.224.000-9"/>
    <n v="509970"/>
    <x v="0"/>
  </r>
  <r>
    <s v="F.R. Los Lagos"/>
    <s v="Licitación Privada Menor"/>
    <x v="1"/>
    <s v="No Aplica"/>
    <s v="No Aplica"/>
    <s v="Orden de Compra"/>
    <n v="10240254"/>
    <d v="2024-07-10T00:00:00"/>
    <s v="1 turbocalefactor a gas"/>
    <s v="Maryun Seguridad Industrial Ltda."/>
    <s v="77.084.730-3"/>
    <n v="190400"/>
    <x v="0"/>
  </r>
  <r>
    <s v="F.R. Los Lagos"/>
    <s v="Licitación Privada Mayor"/>
    <x v="1"/>
    <s v="10 DER N °11"/>
    <d v="2024-06-18T00:00:00"/>
    <s v="Orden de Compra"/>
    <n v="10240257"/>
    <d v="2024-07-10T00:00:00"/>
    <s v="Servicio de mantención de bombas, sistema eléctrico y equipos menores FL P.Varas"/>
    <s v="Ingeniería y Mantención Industrial SPA"/>
    <s v="77.414.628-8"/>
    <n v="2843000"/>
    <x v="0"/>
  </r>
  <r>
    <s v="F.R. Aysén"/>
    <s v="Contratación Directa (Exceptuada del Regl. Compras)"/>
    <x v="0"/>
    <s v="No Aplica"/>
    <s v="No Aplica"/>
    <s v="Orden de Compra "/>
    <n v="11240291"/>
    <d v="2024-07-10T00:00:00"/>
    <s v="Servicio de flete traslado de combustible a Puerto Aysén para caldera Fiscalía Local de Aysén."/>
    <s v="Jaime René Carrillo Vera"/>
    <s v="5.084.436-6"/>
    <n v="142800"/>
    <x v="0"/>
  </r>
  <r>
    <s v="F.R. Metrop. Centro Norte"/>
    <s v="Licitación Privada Menor"/>
    <x v="1"/>
    <s v="No Aplica"/>
    <s v="No Aplica"/>
    <s v="O/Compra"/>
    <n v="13240236"/>
    <d v="2024-07-10T00:00:00"/>
    <s v="SERVICIO DE TRASLADO DE VEHICULO DESDE LA CUIDAD DEL TABO A STGO"/>
    <s v="TRANSPORTES ARANEDA SPA"/>
    <s v="77476191-8"/>
    <n v="297500"/>
    <x v="0"/>
  </r>
  <r>
    <s v="F.R. Metrop. Oriente"/>
    <s v="Licitación Pública"/>
    <x v="2"/>
    <s v="Res FN N° 1001-2021"/>
    <d v="2021-10-07T00:00:00"/>
    <s v="Orden de Compra"/>
    <n v="14240197"/>
    <d v="2024-07-10T00:00:00"/>
    <s v="Pericia psicológica para causa Fiscalía de Género."/>
    <s v="ANDREA DEL CARMEN RUIZ HERRERA"/>
    <s v="11730167-2"/>
    <n v="226800"/>
    <x v="0"/>
  </r>
  <r>
    <s v="F.R. Metrop. Oriente"/>
    <s v="Licitación Privada Menor"/>
    <x v="1"/>
    <s v="No Aplica"/>
    <s v="No Aplica"/>
    <s v="Orden de Compra"/>
    <n v="14240198"/>
    <d v="2024-07-10T00:00:00"/>
    <s v="Servicio de destrucción de especies de Fiscalía Local de Ñuñoa."/>
    <s v="K D M S.A."/>
    <s v="96754450-7"/>
    <n v="47005"/>
    <x v="0"/>
  </r>
  <r>
    <s v="F.R. Metrop. Occidente"/>
    <s v="Contratación Directa (Exceptuada del Regl. Compras)"/>
    <x v="0"/>
    <s v="No Aplica"/>
    <s v="No Aplica"/>
    <s v="O/Compra"/>
    <n v="16240235"/>
    <d v="2024-07-10T00:00:00"/>
    <s v="RUC 2200826xxx-5 fl Maipu, fiscal Jose Tejeira, vict D.S.R.E. perito en convenio"/>
    <s v="PAULA CAROLINA ESQUIVEL ADAOS"/>
    <s v="14146461-2"/>
    <n v="226200"/>
    <x v="0"/>
  </r>
  <r>
    <s v="Fiscalía Nacional"/>
    <s v="Contratación Directa"/>
    <x v="0"/>
    <s v="17-FN N°1493"/>
    <d v="2024-06-13T00:00:00"/>
    <s v="Orden de Compra"/>
    <n v="17240666"/>
    <d v="2024-07-10T00:00:00"/>
    <s v="Pasaje aéreo nacional para Sra. Tania Gajardo Orellana, Rut: 14.143.379-2, Santiago/Concepción/Santiago, del 18 al 19 de julio del 2024. Apoyo de causas de crimen organizado de la Región del Biobío."/>
    <s v="Sociedad de Turismo E Inversiones Inmobiliarias Ltda."/>
    <s v="76.204.527-3"/>
    <n v="179100"/>
    <x v="0"/>
  </r>
  <r>
    <s v="Fiscalía Nacional"/>
    <s v="Contratación Directa (Exceptuada del Regl. Compras)"/>
    <x v="0"/>
    <s v="No Aplica"/>
    <s v="No Aplica"/>
    <s v="Orden de Compra"/>
    <n v="17240667"/>
    <d v="2024-07-10T00:00:00"/>
    <s v="Servicio de mantención de los 70.000 kms vehículo institucional Chevrolet Traverse, placa patente KJTF-90."/>
    <s v="Salinas y Fabres Sociedad Anonima"/>
    <s v="91502000-3"/>
    <n v="290738"/>
    <x v="0"/>
  </r>
  <r>
    <s v="F.R. Arica y Parinacota"/>
    <s v="Contratación Directa"/>
    <x v="0"/>
    <s v="17-FN N°1493"/>
    <d v="2024-06-13T00:00:00"/>
    <s v="Orden de Servicio"/>
    <n v="18240220"/>
    <d v="2024-07-11T00:00:00"/>
    <s v="Cambio de pasaje aereo nacional, tramo ARI-SCL, codigo de reserva GYMIAS (H2)."/>
    <s v="Sociedad de Turismo E Inversiones Inmobiliarias Ltda."/>
    <s v="76.204.527-3"/>
    <n v="43102"/>
    <x v="0"/>
  </r>
  <r>
    <s v="F.R. Antofagasta"/>
    <s v="Licitación Privada Menor"/>
    <x v="1"/>
    <s v="No Aplica"/>
    <s v="No Aplica"/>
    <s v="Orden de Servicio"/>
    <n v="2240221"/>
    <d v="2024-07-11T00:00:00"/>
    <s v="Adquisición de texto Corrupción Sistema de Justicia y Derecho Penal solicitado por el Fiscal Regional"/>
    <s v="EDITORIAL LIBROMAR S"/>
    <s v="76.240.638-1"/>
    <n v="49399"/>
    <x v="0"/>
  </r>
  <r>
    <s v="F.R. Coquimbo"/>
    <s v="Contratación Directa (Exceptuada del Regl. Compras)"/>
    <x v="0"/>
    <s v="No Aplica"/>
    <s v="No Aplica"/>
    <s v="O/Compra"/>
    <n v="42400228"/>
    <d v="2024-07-11T00:00:00"/>
    <s v="Recarga de Combustible de 95 octanos para Vehículo de Fiscal Regional.-"/>
    <s v="COPEC S.A."/>
    <s v="99.520.000-7"/>
    <n v="500000"/>
    <x v="0"/>
  </r>
  <r>
    <s v="F.R. O´Higgins"/>
    <s v="Licitación Pública"/>
    <x v="2"/>
    <s v="FN/MP 1001/2021"/>
    <d v="2021-10-07T00:00:00"/>
    <s v="O/Compra"/>
    <n v="6240298"/>
    <d v="2024-07-11T00:00:00"/>
    <s v="Ratificación de informe pericial psicológico ruc 2100736XXX-X Fiscalía Local de Rancagua."/>
    <s v="MARIA NATALIA ARCE DIAZ"/>
    <s v="16.007.750-6"/>
    <n v="150400"/>
    <x v="0"/>
  </r>
  <r>
    <s v="F.R. O´Higgins"/>
    <s v="Licitación Pública"/>
    <x v="2"/>
    <s v="FN/MP 1001/2021"/>
    <d v="2021-10-07T00:00:00"/>
    <s v="O/Compra"/>
    <n v="6240299"/>
    <d v="2024-07-11T00:00:00"/>
    <s v="Informe pericial psicológico ruc 2400401XXX-X. Fiscalía Local San Fernando. "/>
    <s v="MARIA NATALIA ARCE DIAZ"/>
    <s v="16.007.750-6"/>
    <n v="225600"/>
    <x v="0"/>
  </r>
  <r>
    <s v="F.R. Maule"/>
    <s v="Licitación Pública"/>
    <x v="2"/>
    <s v="FN Nº 1002/2021"/>
    <d v="2021-10-07T00:00:00"/>
    <s v="Orden de Compra"/>
    <n v="7240221"/>
    <d v="2024-07-11T00:00:00"/>
    <s v="Peritaje Privado Social Delito Abuso Sexual RUC 2300192xxx-K FL Parral Fiscal Alvaro Muñoz"/>
    <s v="CAMILA ALEJANDRA LEO"/>
    <s v="17.146.655-5"/>
    <n v="225453"/>
    <x v="0"/>
  </r>
  <r>
    <s v="F.R. Maule"/>
    <s v="Licitación Pública"/>
    <x v="2"/>
    <s v="FN Nº 1002/2021"/>
    <d v="2021-10-07T00:00:00"/>
    <s v="Orden de Compra"/>
    <n v="7240222"/>
    <d v="2024-07-11T00:00:00"/>
    <s v="Peritaje Privado Social Delito Abuso Sexual RUC 2000271xxx-k FL Curico Fiscal Tatiana Diaz"/>
    <s v="CAROLINA VERONICA BR"/>
    <s v="13.350.950-K"/>
    <n v="225498"/>
    <x v="0"/>
  </r>
  <r>
    <s v="F.R. Maule"/>
    <s v="Licitación Pública"/>
    <x v="2"/>
    <s v="FN Nº 1002/2021"/>
    <d v="2021-10-07T00:00:00"/>
    <s v="Orden de Compra"/>
    <n v="7240223"/>
    <d v="2024-07-11T00:00:00"/>
    <s v="Peritaje Privado Social Delito Abuso Sexual RUC 2300408xxx-5 FL Constitución Fiscal Carmen Manríquez"/>
    <s v="MARCELA ALEJANDRA AG"/>
    <s v="12.795.262-0"/>
    <n v="225516"/>
    <x v="0"/>
  </r>
  <r>
    <s v="F.R. Maule"/>
    <s v="Licitación Pública"/>
    <x v="2"/>
    <s v="FN Nº 1002/2021"/>
    <d v="2021-10-07T00:00:00"/>
    <s v="Orden de Compra"/>
    <n v="7240224"/>
    <d v="2024-07-11T00:00:00"/>
    <s v="Peritaje Privado Social Delito Abuso Sexual RUC 2300997xxx-1 FL Linares Fiscal Monica Canepa"/>
    <s v="CAMILA ALEJANDRA LEO"/>
    <s v="17.146.655-5"/>
    <n v="225611"/>
    <x v="0"/>
  </r>
  <r>
    <s v="F.R. Maule"/>
    <s v="Licitación Pública"/>
    <x v="2"/>
    <s v="FN Nº 1002/2021"/>
    <d v="2021-10-07T00:00:00"/>
    <s v="Orden de Compra"/>
    <n v="7240225"/>
    <d v="2024-07-11T00:00:00"/>
    <s v="Peritaje Privado Social RUC 2201315xxx-0 Delito Abuso Sexual FL Linares Fiscal Monica Canepa"/>
    <s v="ELENA DEL CARMEN NEI"/>
    <s v="15.198.952-7"/>
    <n v="225499"/>
    <x v="0"/>
  </r>
  <r>
    <s v="F.R. Los Lagos"/>
    <s v="Contratación Directa (Exceptuada del Regl. Compras)"/>
    <x v="0"/>
    <s v="No Aplica"/>
    <s v="No Aplica"/>
    <s v="Orden de Compra"/>
    <n v="10240260"/>
    <d v="2024-07-11T00:00:00"/>
    <s v="Publicación Aviso Licitación Pública Servicio de Aseo y Mantención de Jardines F.Regional y F.Locales"/>
    <s v="Sociedad Periodística Araucanía S.A."/>
    <s v="87.778.800-8"/>
    <n v="274928"/>
    <x v="0"/>
  </r>
  <r>
    <s v="F.R. Aysén"/>
    <s v="Contratación Directa"/>
    <x v="0"/>
    <s v="17-FN N°1493"/>
    <d v="2024-06-13T00:00:00"/>
    <s v="Orden de Servicio "/>
    <n v="11240292"/>
    <d v="2024-07-11T00:00:00"/>
    <s v="Pasajes Aéreos Nacionales Balmaceda-Santiago- Balmaceda ,para Fiscal Regional de Aysén. Diligencias Investigativas Causa Procultura. Santiago"/>
    <s v="Sociedad de Turismo E Inversiones Inmobiliarias Ltda."/>
    <s v="76.204.527-3"/>
    <n v="95491"/>
    <x v="0"/>
  </r>
  <r>
    <s v="F.R. Aysén"/>
    <s v="Contratación Directa"/>
    <x v="0"/>
    <s v="17-FN N°1493"/>
    <d v="2024-06-13T00:00:00"/>
    <s v="Orden de Servicio "/>
    <n v="11240293"/>
    <d v="2024-07-11T00:00:00"/>
    <s v="Pasajes Aéreos Nacionales Balmaceda-Santiago-Balmaceda, para Abogado Asesor, Técnico Jurídico y Jefe UGI y Administrativo UGI de la Fiscalía Regional de Aysén. Reuniones con Divisiones de Fiscalía Nacional."/>
    <s v="Sociedad de Turismo E Inversiones Inmobiliarias Ltda."/>
    <s v="76.204.527-3"/>
    <n v="537650"/>
    <x v="0"/>
  </r>
  <r>
    <s v="F.R. Aysén"/>
    <s v="Licitación Privada Mayor"/>
    <x v="1"/>
    <s v="No Aplica"/>
    <s v="No Aplica"/>
    <s v="Orden de Compra "/>
    <n v="11240294"/>
    <d v="2024-07-11T00:00:00"/>
    <s v="Servicio de mantención de grupos electrógenos año 2024 para la Fiscalía Regional, Fiscalías Locales y Oficinas de Atención de la Región de Aysén"/>
    <s v="Juan Carlos Ríos Carvajal"/>
    <s v="7.075.210-7"/>
    <n v="3169999"/>
    <x v="0"/>
  </r>
  <r>
    <s v="F.R. Aysén"/>
    <s v="Licitación Privada Mayor"/>
    <x v="1"/>
    <s v="No Aplica"/>
    <s v="No Aplica"/>
    <s v="Orden de Servicio "/>
    <n v="11240295"/>
    <d v="2024-07-11T00:00:00"/>
    <s v="Servicio de mantención de calderas Fiscalía Regional, Fiscalías Locales y Oficinas de Atención de la Fiscalía Regional de Aysén"/>
    <s v="Héctor J. Oakley Bañares"/>
    <s v="10.198.101-0"/>
    <n v="3918775"/>
    <x v="0"/>
  </r>
  <r>
    <s v="F.R. Aysén"/>
    <s v="Licitación Pública"/>
    <x v="2"/>
    <s v="Res. FN/MP N° 1001/2021"/>
    <d v="2021-10-07T00:00:00"/>
    <s v="Orden de Servicio "/>
    <n v="11240296"/>
    <d v="2024-07-11T00:00:00"/>
    <s v="Peritaje privado psicológico de daños, para víctima causa de la Fiscalía Local de Aysén. Resolución FN/MP N° 1001/2021 del 07-10-2021 Registro Nacional de Peritos Psicólogos Externos del MP."/>
    <s v="Sebastián Jesus Zelada Cordero"/>
    <s v="15.336.937-2"/>
    <n v="451239"/>
    <x v="0"/>
  </r>
  <r>
    <s v="F.R. Magallanes"/>
    <s v="Licitación Privada Menor"/>
    <x v="1"/>
    <s v="No Aplica"/>
    <s v="No Aplica"/>
    <s v="Orden de Compra"/>
    <n v="12240140"/>
    <d v="2024-07-11T00:00:00"/>
    <s v="Calentador tiro balanceado para oficina Fiscal Regional"/>
    <s v="Sandy Point Imp.y Exp.Ltda."/>
    <s v="85.946.100-k"/>
    <n v="300000"/>
    <x v="0"/>
  </r>
  <r>
    <s v="F.R. Metrop. Sur"/>
    <s v="Licitación Privada Menor"/>
    <x v="1"/>
    <s v="No Aplica"/>
    <s v="No Aplica"/>
    <s v="O/Compra"/>
    <n v="15240196"/>
    <d v="2024-07-11T00:00:00"/>
    <s v="Reparación y ajuste de portones de acceso oriente y poniente. Además de instalación de una cerradura eléctrica con pulsador para puerta oriente y sobrepuesta normal para poniente, de F.L. Puente Alto."/>
    <s v="CONSTRUCTORA VICTOR ULLOA JARA E.I.R.L "/>
    <s v="76610411-8"/>
    <n v="1789284"/>
    <x v="0"/>
  </r>
  <r>
    <s v="F.R. Metrop. Sur"/>
    <s v="Licitación Privada Menor"/>
    <x v="1"/>
    <s v="No Aplica"/>
    <s v="No Aplica"/>
    <s v="O/Compra"/>
    <n v="15240197"/>
    <d v="2024-07-11T00:00:00"/>
    <s v="Evaluación psicolaboral para un cargo de profesional a honorarios para el programa ECOH. "/>
    <s v="LS CONSULTORIA LTDA. "/>
    <s v="77810996-4"/>
    <n v="112800"/>
    <x v="0"/>
  </r>
  <r>
    <s v="F.R. Metrop. Sur"/>
    <s v="Licitación Privada Menor"/>
    <x v="1"/>
    <s v="No Aplica"/>
    <s v="No Aplica"/>
    <s v="O/Compra"/>
    <n v="15240198"/>
    <d v="2024-07-11T00:00:00"/>
    <s v="Servicio de Coffe para Programa de Formación 2024, &quot;Taller de Primeros Auxilios Psicológicos para Causas de Alta Connotación&quot; en Fiscalía Nacional."/>
    <s v="ELIZABETH DEL CARMEN"/>
    <s v="9153241-7"/>
    <n v="384000"/>
    <x v="0"/>
  </r>
  <r>
    <s v="F.R. Metrop. Occidente"/>
    <s v="Contratación Directa (Exceptuada del Regl. Compras)"/>
    <x v="0"/>
    <s v="No Aplica"/>
    <s v="No Aplica"/>
    <s v="O/Compra"/>
    <n v="16240218"/>
    <d v="2024-07-11T00:00:00"/>
    <s v="Trabajo de emergencia, cambio de enchufe, FL Melipilla. Contratación conforme a art. 1, letra v) del reglamento de compras del MP."/>
    <s v="SERGIO ANTONIO SANCHEZ DELGADO"/>
    <s v="7779811-0"/>
    <n v="104720"/>
    <x v="0"/>
  </r>
  <r>
    <s v="F.R. Metrop. Occidente"/>
    <s v="Licitación Privada Menor"/>
    <x v="1"/>
    <s v="No Aplica"/>
    <s v="No Aplica"/>
    <s v="O/Compra"/>
    <n v="16240219"/>
    <d v="2024-07-11T00:00:00"/>
    <s v="Contratación de servicio de traslado de carpetas a destrucción planta SOREPA desde FL San Bernardo. Contratación refiere a LPM, según art. 22, tramo 2, del reglamento de compras del MP."/>
    <s v="DIAZ SAPIAIN TRASPORTE DE CARGA LIMITADA"/>
    <s v="76169474-k"/>
    <n v="249900"/>
    <x v="0"/>
  </r>
  <r>
    <s v="F.R. Metrop. Occidente"/>
    <s v="Contratación Directa (Exceptuada del Regl. Compras)"/>
    <x v="0"/>
    <s v="No Aplica"/>
    <s v="No Aplica"/>
    <s v="Factura Electronica"/>
    <n v="11428"/>
    <d v="2024-07-11T00:00:00"/>
    <s v="Arriendo Ofic. Miraflores piso 12 y of. 804 Julio"/>
    <s v="Inmobiliaria Cautin SA"/>
    <s v="86884900-2"/>
    <n v="22740070"/>
    <x v="0"/>
  </r>
  <r>
    <s v="Fiscalía Nacional"/>
    <s v="Contratación Directa"/>
    <x v="0"/>
    <s v="FN/MP N° 1675"/>
    <d v="2024-07-08T00:00:00"/>
    <s v="Orden de Compra"/>
    <n v="17240668"/>
    <d v="2024-07-11T00:00:00"/>
    <s v="Pago por los servicios adicionales de producción y apoyo prestados con motivo de la XXXI Asamblea General Ordinaria de la Asociación Iberoamericana de Ministerios Públicos (AIAMP)."/>
    <s v="Agencia Hello Spa"/>
    <s v="76818291-4"/>
    <n v="23387641"/>
    <x v="0"/>
  </r>
  <r>
    <s v="Fiscalía Nacional"/>
    <s v="Licitación Privada Menor"/>
    <x v="1"/>
    <s v="No Aplica"/>
    <s v="No Aplica"/>
    <s v="Orden de Compra"/>
    <n v="17240669"/>
    <d v="2024-07-11T00:00:00"/>
    <s v="Adquisición de 1 Texto “Liderazgo Redárquico ISBN 9789566196822”, del Autor Ignacio Fernández y Rodrigo Zambrano. Editorial: Ediciones Urano S.A. Año: 2024 Idioma: español."/>
    <s v="Buscalibre S.A."/>
    <s v="76023713-2"/>
    <n v="15219"/>
    <x v="0"/>
  </r>
  <r>
    <s v="Fiscalía Nacional"/>
    <s v="Licitación Privada Menor"/>
    <x v="1"/>
    <s v="No Aplica"/>
    <s v="No Aplica"/>
    <s v="Orden de Compra"/>
    <n v="17240670"/>
    <d v="2024-07-11T00:00:00"/>
    <s v="Adquisición de 12 poleras blancas cuello pique mangas cortas para mujer 8 poleras M y L, y para hombres 4 poleras tallas M y L, para la Fiscalia Local de Rapa Nui."/>
    <s v="Comercial Palpublicidad SPA."/>
    <s v="76242011-2"/>
    <n v="155890"/>
    <x v="0"/>
  </r>
  <r>
    <s v="F.R. Arica y Parinacota"/>
    <s v="Contratación Directa"/>
    <x v="0"/>
    <s v="17-FN N°1493"/>
    <d v="2024-06-13T00:00:00"/>
    <s v="Orden de Servicio"/>
    <n v="18240221"/>
    <d v="2024-07-12T00:00:00"/>
    <s v="Se han adquirido pasajes aéreos nacionales para el Fiscal Adjunto B.W.H.T. Los vuelos son en los tramos SCL-ARI y ARI-SCL."/>
    <s v="Sociedad de Turismo E Inversiones Inmobiliarias Ltda."/>
    <s v="76.204.527-3"/>
    <n v="239712"/>
    <x v="0"/>
  </r>
  <r>
    <s v="F.R. Arica y Parinacota"/>
    <s v="Licitación Privada Menor"/>
    <x v="1"/>
    <s v="No Aplica"/>
    <s v="No Aplica"/>
    <s v="Orden de Servicio"/>
    <n v="18240222"/>
    <d v="2024-07-12T00:00:00"/>
    <s v="Segun cotizacion de fecha 12-07-2024 se le adjudico el servicio de mantención y reparación oficina 403, ubicadas en calle General Manuel Baquedano # 731, piso 4, Arica."/>
    <s v="JOSE GREGORIO TOUSSAINT ALVARADO"/>
    <s v="27030955-0"/>
    <n v="836618"/>
    <x v="0"/>
  </r>
  <r>
    <s v="F.R. Arica y Parinacota"/>
    <s v="Contratación Directa"/>
    <x v="0"/>
    <s v="17-FN N°1493"/>
    <d v="2024-06-13T00:00:00"/>
    <s v="Orden de Servicio"/>
    <n v="18240223"/>
    <d v="2024-07-12T00:00:00"/>
    <s v="Se adquirieron pasajes aereos nacionales, tramo SCL-ARI y ARI-SCL , para las victimas en causa RUC 2210041xxx-9."/>
    <s v="Sociedad de Turismo E Inversiones Inmobiliarias Ltda."/>
    <s v="76.204.527-3"/>
    <n v="786566"/>
    <x v="0"/>
  </r>
  <r>
    <s v="F.R. Tarapacá"/>
    <s v="Licitación Privada Menor"/>
    <x v="1"/>
    <s v="No Aplica"/>
    <s v="No Aplica"/>
    <s v="O/Servicio"/>
    <n v="1240098"/>
    <d v="2024-07-12T00:00:00"/>
    <s v="Reparación de filtración en cañería red húmeda instalada en FL Iquique, 2° piso."/>
    <s v="JOSE MARIA SILVA CARVAJAL"/>
    <s v="13865841-4"/>
    <n v="226100"/>
    <x v="0"/>
  </r>
  <r>
    <s v="F.R. Antofagasta"/>
    <s v="Contratación Directa (Exceptuada del Regl. Compras)"/>
    <x v="0"/>
    <s v="No Aplica"/>
    <s v="No Aplica"/>
    <s v="Orden de Servicio"/>
    <n v="2240222"/>
    <d v="2024-07-12T00:00:00"/>
    <s v="Reparación urgente de portón de acceso vehicular de Fiscalía Local de Antofagasta. "/>
    <s v="SEMITEC S.P.A."/>
    <s v="76.3535.68-1"/>
    <n v="254660"/>
    <x v="0"/>
  </r>
  <r>
    <s v="F.R. Atacama"/>
    <s v="Contratación Directa"/>
    <x v="0"/>
    <s v="17-FN N°1493"/>
    <d v="2024-06-13T00:00:00"/>
    <s v="Orden de Compra"/>
    <n v="32400144"/>
    <d v="2024-07-12T00:00:00"/>
    <s v="Pasajes para la Abogada Asesora Jurídica, para asistir a la Jornada anual de Enlaces UCIEX a realizarse en Sgto. los días lunes 5 y martes 6 de agosto 2024."/>
    <s v="Sociedad de Turismo E Inversiones Inmobiliarias Ltda."/>
    <s v="76.204.527-3"/>
    <n v="136840"/>
    <x v="0"/>
  </r>
  <r>
    <s v="F.R. Maule"/>
    <s v="Licitación Pública"/>
    <x v="2"/>
    <s v="FN Nº 1001/2021"/>
    <d v="2021-10-07T00:00:00"/>
    <s v="Orden de Compra"/>
    <n v="7240226"/>
    <d v="2024-07-12T00:00:00"/>
    <s v="Peritaje Privado Psicológico de Testimonio Y Daño Emocional, Delito Violación RUC 1901156xxx-1 FL Talca Fiscal Jose Luis Gonzalez"/>
    <s v="NURY CECILIA CARREÑO"/>
    <s v="13.723.097-6"/>
    <n v="225618"/>
    <x v="0"/>
  </r>
  <r>
    <s v="F.R. Maule"/>
    <s v="Licitación Pública"/>
    <x v="2"/>
    <s v="FN Nº 1002/2021"/>
    <d v="2021-10-07T00:00:00"/>
    <s v="Orden de Compra"/>
    <n v="7240227"/>
    <d v="2024-07-12T00:00:00"/>
    <s v="Peritaje Privado Social Delito Abuso Sexual y Violación RUC 2301425xxx-7 FL Talca Fiscal Pedro Salgado"/>
    <s v="RUTH EVELYN ROJAS SE"/>
    <s v="13.611.294-5"/>
    <n v="225612"/>
    <x v="0"/>
  </r>
  <r>
    <s v="F.R. Maule"/>
    <s v="Licitación Privada Menor"/>
    <x v="1"/>
    <s v="No Aplica"/>
    <s v="No Aplica"/>
    <s v="Orden de Compra"/>
    <n v="7240228"/>
    <d v="2024-07-12T00:00:00"/>
    <s v="Coffe Break, capacitación Taller de casos a los principales cambios a la Ley 20.084, Fiscalía Regional"/>
    <s v="COFFEE 21 TALCA LTDA"/>
    <s v="76.776.847-8"/>
    <n v="280840"/>
    <x v="0"/>
  </r>
  <r>
    <s v="F.R. Maule"/>
    <s v="Licitación Privada Menor"/>
    <x v="1"/>
    <s v="No Aplica"/>
    <s v="No Aplica"/>
    <s v="Orden de Compra"/>
    <n v="7240229"/>
    <d v="2024-07-12T00:00:00"/>
    <s v="Cambio taza baño damas 2° piso, Fiscalía Regional"/>
    <s v="PEDRO MAUREIRA GONZA"/>
    <s v="8.617.240-2"/>
    <n v="354620"/>
    <x v="0"/>
  </r>
  <r>
    <s v="F.R. Ñuble"/>
    <s v="Contratación Directa"/>
    <x v="0"/>
    <s v="No Aplica"/>
    <s v="No Aplica"/>
    <s v="OC"/>
    <n v="20240072"/>
    <d v="2024-07-12T00:00:00"/>
    <s v="Orden complementaria a la 20240065 reposición de un caballete de Zimcalum"/>
    <s v="MACLARI SPA"/>
    <s v="77.791.314-K"/>
    <n v="1447992"/>
    <x v="0"/>
  </r>
  <r>
    <s v="F.R. Araucanía"/>
    <s v="Contratación Directa"/>
    <x v="0"/>
    <s v="17-FN N°1493"/>
    <d v="2024-06-13T00:00:00"/>
    <s v="O/Compra"/>
    <n v="9240228"/>
    <d v="2024-07-12T00:00:00"/>
    <s v="Pasajes aéreos para funcionario en comisión de servicio, trayecto Tco.-Stgo.-Tco."/>
    <s v="Sociedad de Turismo E Inversiones Inmobiliarias Ltda."/>
    <s v="76.204.527-3"/>
    <n v="187840"/>
    <x v="0"/>
  </r>
  <r>
    <s v="F.R. Los Ríos"/>
    <s v="Contratación Directa"/>
    <x v="0"/>
    <s v="17-FN N°1493"/>
    <d v="2024-06-13T00:00:00"/>
    <s v="Orden de Compra"/>
    <n v="19240212"/>
    <d v="2024-07-12T00:00:00"/>
    <s v="Compra de pasaje Ida y vuelta, Eric Aguayo 10 y 12 de julio de 2024"/>
    <s v="Sociedad de Turismo E Inversiones Inmobiliarias Ltda."/>
    <s v="76.204.527-3"/>
    <n v="262862"/>
    <x v="0"/>
  </r>
  <r>
    <s v="F.R. Los Ríos"/>
    <s v="Contratación Directa"/>
    <x v="0"/>
    <s v="17-FN N°1493"/>
    <d v="2024-06-13T00:00:00"/>
    <s v="Orden de Compra"/>
    <n v="19240213"/>
    <d v="2024-07-12T00:00:00"/>
    <s v="Compra de pasajes, Alex Montesinos 29 y 31 de julio de 2024"/>
    <s v="Sociedad de Turismo E Inversiones Inmobiliarias Ltda."/>
    <s v="76.204.527-3"/>
    <n v="63560"/>
    <x v="0"/>
  </r>
  <r>
    <s v="F.R. Los Ríos"/>
    <s v="Licitación Privada Menor"/>
    <x v="1"/>
    <s v="No Aplica"/>
    <s v="No Aplica"/>
    <s v="Orden de Compra"/>
    <n v="19240214"/>
    <d v="2024-07-12T00:00:00"/>
    <s v="45 señaléticas interiores en material de Sintra 5mm para_x000a_Fiscalías Locales"/>
    <s v="Imprenta América Ltda."/>
    <s v="87.726.400-9"/>
    <n v="404600"/>
    <x v="0"/>
  </r>
  <r>
    <s v="F.R. Los Lagos"/>
    <s v="Contratación Directa"/>
    <x v="0"/>
    <s v="10 FR N°66"/>
    <d v="2024-07-12T00:00:00"/>
    <s v="Orden de Compra"/>
    <n v="10240261"/>
    <d v="2024-07-12T00:00:00"/>
    <s v="Reparación de caldera FL P.Montt"/>
    <s v="Energía y Ecología SPA"/>
    <s v="76.469.671-9"/>
    <n v="1081710"/>
    <x v="0"/>
  </r>
  <r>
    <s v="F.R. Aysén"/>
    <s v="Licitación Privada Menor"/>
    <x v="1"/>
    <s v="No Aplica"/>
    <s v="No Aplica"/>
    <s v="Orden de Servicio "/>
    <n v="11240298"/>
    <d v="2024-07-12T00:00:00"/>
    <s v="Servicio de arriendo de camionetas para la Fiscalía Local de Chile Chico y OA de Cochrane, por entrega atrasada de camionetas por término de contrato debido a las malas condiciones climáticas imperantes en la Región de Aysén."/>
    <s v="Autorentas del Pacífico SPA"/>
    <s v="83.547.100-4"/>
    <n v="303450"/>
    <x v="0"/>
  </r>
  <r>
    <s v="F.R. Magallanes"/>
    <s v="Licitación Privada Menor"/>
    <x v="1"/>
    <s v="No Aplica"/>
    <s v="No Aplica"/>
    <s v="Orden de Compra"/>
    <n v="12240141"/>
    <d v="2024-07-12T00:00:00"/>
    <s v="Instalación calentador tiro balanceado en oficina Fiscal Regional e instalación y provisión radiador en hall 3er.piso Fiscalía Regional"/>
    <s v="Servicios Integrales Edgardo Zambrano EIRL"/>
    <s v="77.458.486-2"/>
    <n v="1261400"/>
    <x v="0"/>
  </r>
  <r>
    <s v="F.R. Metrop. Centro Norte"/>
    <s v="Contratación Directa (Exceptuada del Regl. Compras)"/>
    <x v="0"/>
    <s v="No Aplica"/>
    <s v="No Aplica"/>
    <s v="O/Compra"/>
    <n v="13240238"/>
    <d v="2024-07-12T00:00:00"/>
    <s v="AVISO DIARIO EL MERCURIO DOMINGO 14/07/24.-"/>
    <s v="J MOSELLA SPA"/>
    <s v="96702280-2"/>
    <n v="549141"/>
    <x v="0"/>
  </r>
  <r>
    <s v="F.R. Metrop. Oriente"/>
    <s v="Contratación Directa"/>
    <x v="0"/>
    <s v="Resolución FR _x000a_N°59"/>
    <d v="2023-11-06T00:00:00"/>
    <s v="Orden de Compra"/>
    <n v="14240199"/>
    <d v="2024-07-12T00:00:00"/>
    <s v="2 tarjetas para ingresar al estacionamiento del Centro de Justicia."/>
    <s v="SOC.CONCESIONARIA C.DE JUSTICIA DE STGO."/>
    <s v="99557380-6"/>
    <n v="44863"/>
    <x v="0"/>
  </r>
  <r>
    <s v="F.R. Metrop. Oriente"/>
    <s v="Contratación Directa (Exceptuada del Regl. Compras)"/>
    <x v="0"/>
    <s v="No Aplica"/>
    <s v="No Aplica"/>
    <s v="Orden de Compra"/>
    <n v="14240200"/>
    <d v="2024-07-12T00:00:00"/>
    <s v="Pericia médica para causa de Fiscalía Local de La Florida."/>
    <s v="SERVICIOS MEDICOS GABRIEL SOLORZANO SPA"/>
    <s v="77460068-K"/>
    <n v="2000000"/>
    <x v="0"/>
  </r>
  <r>
    <s v="Fiscalía Nacional"/>
    <s v="Contratación Directa (Exceptuada del Regl. Compras)"/>
    <x v="0"/>
    <s v="No Aplica"/>
    <s v="No Aplica"/>
    <s v="Orden de Compra"/>
    <n v="17240671"/>
    <d v="2024-07-12T00:00:00"/>
    <s v="Publicación Aviso 2° Concurso FA 2024 RPA en Diario El Mercurio, ubicación E-Par el domingo 14 de julio 2024; Publicación Aviso 2° Concurso FA 2024 RPA en Diario La Tercera, ubicación Generales el lunes 15 de julio 2024; Publicación Aviso 2° Concurso FA 2024 RPA en Diario La Prensa de Curicó, ubicación Generales el domingo 14 de julio 2024; Publicación Aviso 2° Concurso FA 2024 RPA En Diario La Prensa de Curicó, ubicación Generales el lunes 15 de julio 2024; Publicación Aviso 2° Concurso FA 2024 RPA en Diario El Sur de Concepción, ubicación Generales el domingo 14 de julio 2024; Publicación Aviso 2° Concurso FA 2024 RPA en Diario El Sur de Concepción, ubicación Generales el lunes 15 de julio 2024; Publicación Aviso 2° Concurso FA 2024 RPA en Diario El Austral de La Araucanía, ubicación Generales el domingo 14 de julio 2024; Publicación Aviso 2° Concurso FA 2024 RPA en Diario El Austral de La Araucanía, ubicación Generales el lunes 15 de julio 2024."/>
    <s v="JMosella SPA."/>
    <s v="96702280-2"/>
    <n v="7972443"/>
    <x v="0"/>
  </r>
  <r>
    <s v="Fiscalía Nacional"/>
    <s v="Contratación Directa"/>
    <x v="0"/>
    <s v="17-FN N°1493"/>
    <d v="2024-06-13T00:00:00"/>
    <s v="Orden de Compra"/>
    <n v="17240672"/>
    <d v="2024-07-12T00:00:00"/>
    <s v="Pasaje aéreo nacional para Sra. Leila Soto Díaz, Rut: 17.639.766-7, Santiago/Puerto Montt/Santiago, del 29 y 31 de julio del 2024. Realizar capacitación a fiscales y abogados asesores sobre la implementación de la Ley 21.527."/>
    <s v="Sociedad de Turismo E Inversiones Inmobiliarias Ltda."/>
    <s v="76.204.527-3"/>
    <n v="133340"/>
    <x v="0"/>
  </r>
  <r>
    <s v="Fiscalía Nacional"/>
    <s v="Contratación Directa"/>
    <x v="0"/>
    <s v="17-FN N°1493"/>
    <d v="2024-06-13T00:00:00"/>
    <s v="Orden de Compra"/>
    <n v="17240673"/>
    <d v="2024-07-12T00:00:00"/>
    <s v="Pasaje aéreo nacional para Sra. Luz María Fernández Saldías, Rut: 8.030.857-4, Santiago/Puerto Montt/Santiago, del 29 y 31 de julio del 2024. Realizar capacitación a fiscales y abogados asesores sobre la implementación de la Ley 21.527."/>
    <s v="Sociedad de Turismo E Inversiones Inmobiliarias Ltda."/>
    <s v="76.204.527-3"/>
    <n v="133340"/>
    <x v="0"/>
  </r>
  <r>
    <s v="F.R. Tarapacá"/>
    <s v="Contratación Directa (Exceptuada del Regl. Compras)"/>
    <x v="0"/>
    <s v="No Aplica"/>
    <s v="No Aplica"/>
    <s v="O/Servicio"/>
    <n v="1240096"/>
    <d v="2024-07-15T00:00:00"/>
    <s v="Suministro e instalación de sensores de nivelación en ascensor N°1 de FL Iquique. Compra exceptuada según Reglamento de Compras y Contrataciones del MP, articulo 1°, letra w)"/>
    <s v="ASCENSORES SCHINDLER CHILE S.A."/>
    <s v="93565000-3"/>
    <n v="433916"/>
    <x v="0"/>
  </r>
  <r>
    <s v="F.R. Tarapacá"/>
    <s v="Contratación Directa (Exceptuada del Regl. Compras)"/>
    <x v="0"/>
    <s v="No Aplica"/>
    <s v="No Aplica"/>
    <s v="O/Servicio"/>
    <n v="1240097"/>
    <d v="2024-07-15T00:00:00"/>
    <s v="Normalización tablero eléctrico ubicado en sala de servidores, para instalar repartidores, protección de circuitos y otros, e instalación de circuito nuevo e independiente para oficinas 2° piso FR."/>
    <s v="OMAR VILLALOBOS ARACENA"/>
    <s v="12446867-1"/>
    <n v="606900"/>
    <x v="0"/>
  </r>
  <r>
    <s v="F.R. Tarapacá"/>
    <s v="Convenio Marco (Chile Compra)"/>
    <x v="3"/>
    <s v="No Aplica"/>
    <s v="No Aplica"/>
    <s v="O/Compra"/>
    <n v="1240106"/>
    <d v="2024-07-15T00:00:00"/>
    <s v="Compra de insumos de papeleria p/stock de Fls, Unidades y FR, año 2024."/>
    <s v="DIMERC S.A."/>
    <s v="96670840-9"/>
    <n v="1991275"/>
    <x v="0"/>
  </r>
  <r>
    <s v="F.R. Antofagasta"/>
    <s v="Licitación Privada Menor"/>
    <x v="1"/>
    <s v="No Aplica"/>
    <s v="No Aplica"/>
    <s v="Orden de Servicio"/>
    <n v="2240223"/>
    <d v="2024-07-15T00:00:00"/>
    <s v="Reparación y mantención de inmueble Fiscalía Local de Taltal, conforme a especificaciones técnicas."/>
    <s v="MJR SERVICIOS SPA"/>
    <s v="77.169.637-6"/>
    <n v="2634660"/>
    <x v="0"/>
  </r>
  <r>
    <s v="F.R. Antofagasta"/>
    <s v="Licitación Privada Menor"/>
    <x v="1"/>
    <s v="No Aplica"/>
    <s v="No Aplica"/>
    <s v="Orden de Servicio"/>
    <n v="2240224"/>
    <d v="2024-07-15T00:00:00"/>
    <s v="Mantención de generadores eléctricos de las Fiscalías Locales de Antofagasta, Calama y Taltal"/>
    <s v="SEMITEC S.P.A."/>
    <s v="76.353.568-1"/>
    <n v="2442632"/>
    <x v="0"/>
  </r>
  <r>
    <s v="F.R. O´Higgins"/>
    <s v="Contratación Directa"/>
    <x v="0"/>
    <s v="06-FR/MP 157/2024"/>
    <d v="2024-07-09T00:00:00"/>
    <s v="O/Compra"/>
    <n v="6240300"/>
    <d v="2024-07-15T00:00:00"/>
    <s v="Servicio de reparación de un equipo de aire acondicionado tipo cassette de la oficina del Fiscal Regional en el quinto piso del edificio de la Fiscalía Regional y Local de Rancagua."/>
    <s v="INGEVIAN SPA"/>
    <s v="76.730.372-6"/>
    <n v="1272275"/>
    <x v="0"/>
  </r>
  <r>
    <s v="F.R. Maule"/>
    <s v="Licitación Pública"/>
    <x v="2"/>
    <s v="FN Nº 1002/2021"/>
    <d v="2021-10-07T00:00:00"/>
    <s v="Orden de Compra"/>
    <n v="7240230"/>
    <d v="2024-07-15T00:00:00"/>
    <s v="Peritaje Privado Social Delito Abuso Sexual RUC 2301058xxx-2 FL Linares Fiscal Mónica Canepa"/>
    <s v="CAMILA ALEJANDRA LEO"/>
    <s v="17.146.655-5"/>
    <n v="225590"/>
    <x v="0"/>
  </r>
  <r>
    <s v="F.R. Maule"/>
    <s v="Licitación Pública"/>
    <x v="2"/>
    <s v="FN Nº 1002/2021"/>
    <d v="2021-10-07T00:00:00"/>
    <s v="Orden de Compra"/>
    <n v="7240231"/>
    <d v="2024-07-15T00:00:00"/>
    <s v="Peritaje Privado Social Delito Abuso Sexual RUC 2301015xxx-7 FL Linares Fiscal Mónica Canepa"/>
    <s v="CAMILA ALEJANDRA LEO"/>
    <s v="17.146.655-5"/>
    <n v="225590"/>
    <x v="0"/>
  </r>
  <r>
    <s v="F.R. Maule"/>
    <s v="Licitación Pública"/>
    <x v="2"/>
    <s v="FN Nº 1715/2015"/>
    <d v="2015-10-02T00:00:00"/>
    <s v="Orden de Compra"/>
    <s v="No aplica"/>
    <d v="2024-07-15T00:00:00"/>
    <s v="INASISTENCIA A PERITAJE"/>
    <s v="GERARDO CHANDIA"/>
    <s v="15.139.335-7"/>
    <n v="37576"/>
    <x v="0"/>
  </r>
  <r>
    <s v="F.R. Maule"/>
    <s v="Licitación Pública"/>
    <x v="2"/>
    <s v="FN Nº 1715/2015"/>
    <d v="2015-10-02T00:00:00"/>
    <s v="Orden de Compra"/>
    <s v="No aplica"/>
    <d v="2024-07-15T00:00:00"/>
    <s v="INASISTENCIA A PERITAJE"/>
    <s v="GERARDO CHANDIA"/>
    <s v="15.139.335-7"/>
    <n v="37603"/>
    <x v="0"/>
  </r>
  <r>
    <s v="F.R. Maule"/>
    <s v="Licitación Pública"/>
    <x v="2"/>
    <s v="FN Nº 1715/2015"/>
    <d v="2015-10-02T00:00:00"/>
    <s v="Orden de Compra"/>
    <s v="No aplica"/>
    <d v="2024-07-15T00:00:00"/>
    <s v="COMPARECENCIA A JUICIO ORAL"/>
    <s v="GERARDO CHANDIA"/>
    <s v="15.139.335-7"/>
    <n v="150413"/>
    <x v="0"/>
  </r>
  <r>
    <s v="F.R. Maule"/>
    <s v="Licitación Pública"/>
    <x v="2"/>
    <s v="FN Nº 1715/2015"/>
    <d v="2015-10-02T00:00:00"/>
    <s v="Orden de Compra"/>
    <s v="No aplica"/>
    <d v="2024-07-15T00:00:00"/>
    <s v="INASISTENCIA A PERITAJE"/>
    <s v="VICTOR HUGO GARRIDO DIAZ"/>
    <s v="12.416.647-0"/>
    <n v="37604"/>
    <x v="0"/>
  </r>
  <r>
    <s v="F.R. Maule"/>
    <s v="Licitación Pública"/>
    <x v="2"/>
    <s v="FN Nº 1715/2015"/>
    <d v="2015-10-02T00:00:00"/>
    <s v="Orden de Compra"/>
    <s v="No aplica"/>
    <d v="2024-07-15T00:00:00"/>
    <s v="COMPARECENCIA A JUICIO ORAL"/>
    <s v="RUTH EVELYN ROJAS SEPULVEDA"/>
    <s v="13.611.294-5"/>
    <n v="150408"/>
    <x v="0"/>
  </r>
  <r>
    <s v="F.R. Maule"/>
    <s v="Contratación Directa"/>
    <x v="0"/>
    <s v="No Aplica"/>
    <s v="No Aplica"/>
    <s v="Orden de Compra"/>
    <s v="No aplica"/>
    <d v="2024-07-15T00:00:00"/>
    <s v="COMPARECENCIA A JUICIO ORAL"/>
    <s v="DELIA NATHALY MORALES ESPINA"/>
    <s v="16.029.854-5"/>
    <n v="66000"/>
    <x v="0"/>
  </r>
  <r>
    <s v="F.R. Biobío"/>
    <s v="Licitación Privada Menor"/>
    <x v="1"/>
    <s v="No Aplica"/>
    <s v="No Aplica"/>
    <s v="Orden de Servicio"/>
    <n v="8240120"/>
    <d v="2024-07-15T00:00:00"/>
    <s v="Calidad de Vida . Sesiones Individuales de Apoyo Psicológico Funcionarios Fiscalías Región Bio Bio."/>
    <s v="VALENTINA GAETE PAREDES"/>
    <s v="18.808.462-1"/>
    <n v="600000"/>
    <x v="0"/>
  </r>
  <r>
    <s v="F.R. Biobío"/>
    <s v="Contratación Directa (Exceptuada del Regl. Compras)"/>
    <x v="0"/>
    <s v="No Aplica"/>
    <s v="No Aplica"/>
    <s v="Orden de Servicio"/>
    <n v="8240119"/>
    <d v="2024-07-15T00:00:00"/>
    <s v="Reparación de filtraciones de cubierta en Fiscalía Coronel."/>
    <s v="EMCO LTDA."/>
    <s v="76.065.100-1"/>
    <n v="380800"/>
    <x v="0"/>
  </r>
  <r>
    <s v="F.R. Biobío"/>
    <s v="Contratación Directa"/>
    <x v="0"/>
    <s v="Res.FN/MPN°  1514"/>
    <d v="2024-06-17T00:00:00"/>
    <s v="Orden de Servicio"/>
    <n v="8240122"/>
    <d v="2024-07-15T00:00:00"/>
    <s v="Provisión , Instalación y Reparación Filtraciones cuarto piso Fiscalía Regional."/>
    <s v="EMCO LTDA."/>
    <s v="76.065.100-1"/>
    <n v="1904000"/>
    <x v="0"/>
  </r>
  <r>
    <s v="F.R. Biobío"/>
    <s v="Contratación Directa (Exceptuada del Regl. Compras)"/>
    <x v="0"/>
    <s v="No Aplica"/>
    <s v="No Aplica"/>
    <s v="Orden de Compra"/>
    <n v="8240127"/>
    <d v="2024-07-15T00:00:00"/>
    <s v="Plan Seguridad Fiscales , Funcionarios y Fiscalías . Provisión e Instalación Puerta acceso Tribunales Fiscalía Concepción."/>
    <s v="EMCO LTDA."/>
    <s v="76.065.100-1"/>
    <n v="2618000"/>
    <x v="0"/>
  </r>
  <r>
    <s v="F.R. Biobío"/>
    <s v="Contratación Directa"/>
    <x v="0"/>
    <s v="Res.FN/MPN°  1514"/>
    <d v="2024-06-17T00:00:00"/>
    <s v="Orden de Servicio"/>
    <n v="8240128"/>
    <d v="2024-07-15T00:00:00"/>
    <s v="Reparación e Impermeabilización cubierta losa Fiscalía Los Ángeles."/>
    <s v="ASCI CONSTRUCCIONES LIMIT"/>
    <s v="76.177.296-1"/>
    <n v="4551750"/>
    <x v="0"/>
  </r>
  <r>
    <s v="F.R. Biobío"/>
    <s v="Contratación Directa (Exceptuada del Regl. Compras)"/>
    <x v="0"/>
    <s v="No Aplica"/>
    <s v="No Aplica"/>
    <s v="Orden de Servicio"/>
    <n v="8240134"/>
    <d v="2024-07-15T00:00:00"/>
    <s v="Reparación de dos cortinas metálicas Fiscalía Cañete."/>
    <s v="FERROCHINI SPA."/>
    <s v="76.711.477-K"/>
    <n v="773500"/>
    <x v="0"/>
  </r>
  <r>
    <s v="F.R. Biobío"/>
    <s v="Licitación Privada Menor"/>
    <x v="1"/>
    <s v="No Aplica"/>
    <s v="No Aplica"/>
    <s v="Orden de Servicio"/>
    <n v="8240121"/>
    <d v="2024-07-15T00:00:00"/>
    <s v="Revisión y Evaluación de Red de Datos para Fiscalía Local de Yumbel."/>
    <s v="INFORMATICO EXPRESS SPA"/>
    <s v="77.191.044-0"/>
    <n v="450000"/>
    <x v="0"/>
  </r>
  <r>
    <s v="F.R. Biobío"/>
    <s v="Contratación Directa (Exceptuada del Regl. Compras)"/>
    <x v="0"/>
    <s v="No Aplica"/>
    <s v="No Aplica"/>
    <s v="Orden de Servicio"/>
    <n v="8240130"/>
    <d v="2024-07-15T00:00:00"/>
    <s v="Publicación Aviso Licitación Pública Servicios de Aseo y Mantención Jardines Región Bio Bio y Región de Ñuble."/>
    <s v="EMPRESA EL MERCURIO S.A.P"/>
    <s v="90.193.000-7"/>
    <n v="549141"/>
    <x v="0"/>
  </r>
  <r>
    <s v="F.R. Biobío"/>
    <s v="Contratación Directa (Exceptuada del Regl. Compras)"/>
    <x v="0"/>
    <s v="No Aplica"/>
    <s v="No Aplica"/>
    <s v="Orden de Servicio"/>
    <n v="8240131"/>
    <d v="2024-07-15T00:00:00"/>
    <s v="Reparación y Mantención Ascensor Fiscalía Los Ángeles. "/>
    <s v="ASCENSORES SCHINDLER CHIL"/>
    <s v="93.565.000-3"/>
    <n v="537882"/>
    <x v="0"/>
  </r>
  <r>
    <s v="F.R. Biobío"/>
    <s v="Contratación Directa (Exceptuada del Regl. Compras)"/>
    <x v="0"/>
    <s v="No Aplica"/>
    <s v="No Aplica"/>
    <s v="Orden de Servicio"/>
    <n v="8240132"/>
    <d v="2024-07-15T00:00:00"/>
    <s v="Reparación Ascensor Fiscalía Concepción. "/>
    <s v="TK ELEVADORES CHILE SPA"/>
    <s v="96.726.480-6"/>
    <n v="192416"/>
    <x v="0"/>
  </r>
  <r>
    <s v="F.R. Biobío"/>
    <s v="Contratación Directa (Exceptuada del Regl. Compras)"/>
    <x v="0"/>
    <s v="No Aplica"/>
    <s v="No Aplica"/>
    <s v="Contrato"/>
    <n v="367"/>
    <d v="2024-07-15T00:00:00"/>
    <s v="Servicio de Mantenimiento Preventivo Grupo Electrógeno Fiscalía Local Los Ángeles. Período de un año a contar del 01 de Noviembre 2024."/>
    <s v="LUREYE GENERACION S.A."/>
    <s v="93.141.000-8"/>
    <n v="6016093"/>
    <x v="0"/>
  </r>
  <r>
    <s v="F.R. Los Lagos"/>
    <s v="Contratación Directa (Exceptuada del Regl. Compras)"/>
    <x v="0"/>
    <s v="No Aplica"/>
    <s v="No Aplica"/>
    <s v="Orden de Compra"/>
    <n v="10240263"/>
    <d v="2024-07-15T00:00:00"/>
    <s v="Reparación alcantarillado FL P.Varas"/>
    <s v="FK Ingeniería y Construcción SPA"/>
    <s v="76.316.567-1"/>
    <n v="349860"/>
    <x v="0"/>
  </r>
  <r>
    <s v="F.R. Magallanes"/>
    <s v="Licitación Privada Menor"/>
    <x v="1"/>
    <s v="No Aplica"/>
    <s v="No Aplica"/>
    <s v="Orden de Compra"/>
    <n v="12240142"/>
    <d v="2024-07-15T00:00:00"/>
    <s v="Lectores bluray para Unidad de Gestión e Informática"/>
    <s v="Soc.Sistemas Informáticos Ltda."/>
    <s v="77.259.720-7"/>
    <n v="230001"/>
    <x v="0"/>
  </r>
  <r>
    <s v="F.R. Metrop. Oriente"/>
    <s v="Licitación Privada Menor"/>
    <x v="1"/>
    <s v="No Aplica"/>
    <s v="No Aplica"/>
    <s v="Orden de Compra"/>
    <n v="14240201"/>
    <d v="2024-07-15T00:00:00"/>
    <s v="Servicio de evaluación psicolaboral para 3 postulantes a estamento administrativo."/>
    <s v="CONSULTORIA E INVESTIGACION EN RRHH SPA"/>
    <s v="76580320-9"/>
    <n v="295310"/>
    <x v="0"/>
  </r>
  <r>
    <s v="F.R. Metrop. Sur"/>
    <s v="Licitación Privada Menor"/>
    <x v="1"/>
    <s v="No Aplica"/>
    <s v="No Aplica"/>
    <s v="O/Compra"/>
    <n v="15240200"/>
    <d v="2024-07-15T00:00:00"/>
    <s v="Servicio de instalación de videoportero con monitor y citofonÍa en FiscalÍa Gran Avenida 3814, San Miguel. "/>
    <s v="FICONTEL LTDA."/>
    <s v="78049160-4"/>
    <n v="487900"/>
    <x v="0"/>
  </r>
  <r>
    <s v="F.R. Metrop. Occidente"/>
    <s v="Licitación Privada Menor"/>
    <x v="1"/>
    <s v="No Aplica"/>
    <s v="No Aplica"/>
    <s v="O/Compra"/>
    <n v="16240221"/>
    <d v="2024-07-15T00:00:00"/>
    <s v="Servicio de transporte de sillones, bancas y sillas desde Bandera 655 hacia Miraflores 383. Contratación por monto refiere a LPM, según art. 22, tramo 3, del reglamento de compras del MP."/>
    <s v="DIAZ SAPIAIN TRASPORTE DE CARGA LIMITADA"/>
    <s v="76169474-k"/>
    <n v="571200"/>
    <x v="0"/>
  </r>
  <r>
    <s v="F.R. Metrop. Occidente"/>
    <s v="Licitación Privada Menor"/>
    <x v="1"/>
    <s v="No Aplica"/>
    <s v="No Aplica"/>
    <s v="O/Compra"/>
    <n v="16240222"/>
    <d v="2024-07-15T00:00:00"/>
    <s v="Adquisición de 300 tarjetas de presentación institucional. Adquisición por monto corresponde a LPM, según art. 22, tramo 1, del reglamento de compras del MP."/>
    <s v="AGENCIA GRAFICA SPA"/>
    <s v="77130849-K"/>
    <n v="74970"/>
    <x v="0"/>
  </r>
  <r>
    <s v="F.R. Metrop. Occidente"/>
    <s v="Contratación Directa (Exceptuada del Regl. Compras)"/>
    <x v="0"/>
    <s v="No Aplica"/>
    <s v="No Aplica"/>
    <s v="O/Compra"/>
    <n v="16240223"/>
    <d v="2024-07-15T00:00:00"/>
    <s v="RUC 2300569xxx-4 fiscal Rodrigo Garrido, fl Pudahuel, vict S.E.A.V. perito en convenio"/>
    <s v="PAULA CAROLINA ESQUIVEL ADAOS"/>
    <s v="14146461-2"/>
    <n v="226200"/>
    <x v="0"/>
  </r>
  <r>
    <s v="Fiscalía Nacional"/>
    <s v="Licitación Pública"/>
    <x v="2"/>
    <s v="FN/MP N° 2307"/>
    <d v="2023-11-28T00:00:00"/>
    <s v="Orden de Compra"/>
    <n v="17240674"/>
    <d v="2024-07-15T00:00:00"/>
    <s v="Contratación de Endoso a Póliza de Seguro con vigencia hasta el 30/11/2024 a las 12:00 horas de los vehículos institucionales asignados a la Fiscalía Regional Metropolitana Oriente marca Changan, modelo UNI-T, PPU SJSF-45 y para la Fiscalia Regional La Araucanía marca Nissan, modelo X-TRAIL, PPU TLRY-51."/>
    <s v="Liberty Compañía de Seguros Generales S.A."/>
    <s v="99061000-2"/>
    <n v="1456417"/>
    <x v="0"/>
  </r>
  <r>
    <s v="Fiscalía Nacional"/>
    <s v="Contratación Directa"/>
    <x v="0"/>
    <s v="17-FN N°1493"/>
    <d v="2024-06-13T00:00:00"/>
    <s v="Orden de Compra"/>
    <n v="17240675"/>
    <d v="2024-07-15T00:00:00"/>
    <s v="Pasaje aéreo nacional para Sr. Alvaro Murcia, Rut: 13.106.744-5, Concepción/Puerto Montt/Concepción, del 29 de julio al 01 de agosto del 2024. Realizar capacitación a fiscales y abogados asesores sobre la implementación de la Ley 21.527."/>
    <s v="Sociedad de Turismo E Inversiones Inmobiliarias Ltda."/>
    <s v="76.204.527-3"/>
    <n v="115524"/>
    <x v="0"/>
  </r>
  <r>
    <s v="Fiscalía Nacional"/>
    <s v="Contratación Directa (Exceptuada del Regl. Compras)"/>
    <x v="0"/>
    <s v="No Aplica"/>
    <s v="No Aplica"/>
    <s v="Orden de Compra"/>
    <n v="17240676"/>
    <d v="2024-07-15T00:00:00"/>
    <s v="Contratación de 1 Curso con modalidad online en vivo sobre &quot; Introducción al Cloud Computing, para 02 participantes, con inicio el día 30 de julio del 2024."/>
    <s v="Pontificia Universidad Catolica de Chile"/>
    <s v="81698900-0"/>
    <n v="935000"/>
    <x v="0"/>
  </r>
  <r>
    <s v="Fiscalía Nacional"/>
    <s v="Licitación Privada Menor"/>
    <x v="1"/>
    <s v="No Aplica"/>
    <s v="No Aplica"/>
    <s v="Orden de Compra"/>
    <n v="17240677"/>
    <d v="2024-07-15T00:00:00"/>
    <s v="Contratación de 12 Servicios de Evaluación Psicolaboral para estamento Administrativo, considerando al menos las dimensiones: Cognitiva, personalidad, competencias laborales y ético valóricas. Según formato de informe entregado por el MP para concursos internos."/>
    <s v="Sociedad De Profesionales Ossandón Consultores Integrales Limitada"/>
    <s v="77269090-8"/>
    <n v="1140000"/>
    <x v="0"/>
  </r>
  <r>
    <s v="Fiscalía Nacional"/>
    <s v="Contratación Directa"/>
    <x v="0"/>
    <s v="17-FN N°1493"/>
    <d v="2024-06-13T00:00:00"/>
    <s v="Orden de Compra"/>
    <n v="17240678"/>
    <d v="2024-07-15T00:00:00"/>
    <s v="Pasaje aéreo nacional para Sr. Sebastian Aguilera Vasconcellos, Rut: 18.934.619-0, Santiago/Concepción/Santiago, el 21 de agosto del 2024. Capacitación Manual para la investigación de muertes violentas de mujeres por razones de género."/>
    <s v="Sociedad de Turismo E Inversiones Inmobiliarias Ltda."/>
    <s v="76.204.527-3"/>
    <n v="31000"/>
    <x v="0"/>
  </r>
  <r>
    <s v="Fiscalía Nacional"/>
    <s v="Contratación Directa"/>
    <x v="0"/>
    <s v="17-FN N°1493"/>
    <d v="2024-06-13T00:00:00"/>
    <s v="Orden de Compra"/>
    <n v="17240679"/>
    <d v="2024-07-15T00:00:00"/>
    <s v="Pasaje aéreo nacional para Sra. Nadia Robledo Alvial, Rut: 16.277.305-4, Santiago/Concepción/Santiago, el 21 de agosto del 2024. Capacitación Manual para la investigación de muertes violentas de mujeres por razones de género."/>
    <s v="Sociedad de Turismo E Inversiones Inmobiliarias Ltda."/>
    <s v="76.204.527-3"/>
    <n v="116580"/>
    <x v="0"/>
  </r>
  <r>
    <s v="F.R. Arica y Parinacota"/>
    <s v="Contratación Directa"/>
    <x v="0"/>
    <s v="17-FN N°1493"/>
    <d v="2024-06-13T00:00:00"/>
    <s v="Orden de Servicio"/>
    <n v="18240224"/>
    <d v="2024-07-17T00:00:00"/>
    <s v="Se han adquirido pasajes aéreos nacionales para el tramo ARI-SCL y SCL-ARI, destinados al Abogado Asesor R.A.T.H."/>
    <s v="Sociedad de Turismo E Inversiones Inmobiliarias Ltda."/>
    <s v="76.204.527-3"/>
    <n v="199924"/>
    <x v="0"/>
  </r>
  <r>
    <s v="F.R. Arica y Parinacota"/>
    <s v="Contratación Directa"/>
    <x v="0"/>
    <s v="17-FN N°1493"/>
    <d v="2024-06-13T00:00:00"/>
    <s v="Orden de Servicio"/>
    <n v="18240225"/>
    <d v="2024-07-17T00:00:00"/>
    <s v="Se han adquirido pasajes aéreos nacionales para el tramo ARI-SCL y SCL-ARI, destinados al Asesor Comunicacional R.F.D.L."/>
    <s v="Sociedad de Turismo E Inversiones Inmobiliarias Ltda."/>
    <s v="76.204.527-3"/>
    <n v="233424"/>
    <x v="0"/>
  </r>
  <r>
    <s v="F.R. Arica y Parinacota"/>
    <s v="Contratación Directa"/>
    <x v="0"/>
    <s v="17-FN N°1493"/>
    <d v="2024-06-13T00:00:00"/>
    <s v="Orden de Servicio"/>
    <n v="18240226"/>
    <d v="2024-07-17T00:00:00"/>
    <s v="Se han adquirido pasajes aéreos nacionales para el tramo ARI-SCL y SCL-ARI, destinados al Profesional E.H.R.L."/>
    <s v="Sociedad de Turismo E Inversiones Inmobiliarias Ltda."/>
    <s v="76.204.527-3"/>
    <n v="233424"/>
    <x v="0"/>
  </r>
  <r>
    <s v="F.R. Arica y Parinacota"/>
    <s v="Contratación Directa"/>
    <x v="0"/>
    <s v="17-FN N°476"/>
    <d v="2024-02-26T00:00:00"/>
    <s v="Orden de Servicio"/>
    <n v="18240227"/>
    <d v="2024-07-17T00:00:00"/>
    <s v="Segun Resolucion FN MP Nro. 476/2024 de fecha 26/02/2024, se autoriza la contratación directa del arriendo de vehículo con chofer, por un plazo de 1 mes, a partir del 13-07-2024."/>
    <s v="TRANSPORTES SALAS SPA"/>
    <s v="77834318-5"/>
    <n v="3000000"/>
    <x v="0"/>
  </r>
  <r>
    <s v="F.R. Tarapacá"/>
    <s v="Licitación Privada Menor"/>
    <x v="1"/>
    <s v="No Aplica"/>
    <s v="No Aplica"/>
    <s v="O/Compra"/>
    <n v="1240099"/>
    <d v="2024-07-17T00:00:00"/>
    <s v="Compra de 2 notebook Lenovo V15 para Uravit, enmarcado en inversión FAE"/>
    <s v="ANDIGRAF S.A."/>
    <s v="96582200-3"/>
    <n v="1771800"/>
    <x v="0"/>
  </r>
  <r>
    <s v="F.R. Tarapacá"/>
    <s v="Licitación Privada Menor"/>
    <x v="1"/>
    <s v="No Aplica"/>
    <s v="No Aplica"/>
    <s v="O/Compra"/>
    <n v="1240110"/>
    <d v="2024-07-17T00:00:00"/>
    <s v="Compra de 80 focos led p/stock y reemplazo en FL Iquique, sectores oficina y estacionamiento subterráneo."/>
    <s v="TERMOPLASTICO SPA"/>
    <s v="77826117-0"/>
    <n v="271320"/>
    <x v="0"/>
  </r>
  <r>
    <s v="F.R. Atacama"/>
    <s v="Contratación Directa"/>
    <x v="0"/>
    <s v="17-FN N°1493"/>
    <d v="2024-06-13T00:00:00"/>
    <s v="Orden de Compra"/>
    <n v="32400145"/>
    <d v="2024-07-17T00:00:00"/>
    <s v="Pasajes para Fiscal SACFI, para su asistencia al Taller de Drogas Sintéticas organizado por la Unidad de Crimen Organizado y Drogas a realizarse en Sgto. los días 28, 29 y 30 de agosto 2024."/>
    <s v="Sociedad de Turismo E Inversiones Inmobiliarias Ltda."/>
    <s v="76.204.527-3"/>
    <n v="179924"/>
    <x v="0"/>
  </r>
  <r>
    <s v="F.R. Atacama"/>
    <s v="Contratación Directa"/>
    <x v="0"/>
    <s v="17-FN N°1493"/>
    <d v="2024-06-13T00:00:00"/>
    <s v="Orden de Compra"/>
    <n v="32400149"/>
    <d v="2024-07-17T00:00:00"/>
    <s v="Pasaje aéreo del Fiscal Jefe de Copiapó, tramo Copiapó / Santiago / Copiapó, con la finalidad de la realización de diligencias en causa, junto al Fiscal Regional el 17 de julio del año en curso."/>
    <s v="Sociedad de Turismo E Inversiones Inmobiliarias Ltda."/>
    <s v="76.204.527-3"/>
    <n v="179880"/>
    <x v="0"/>
  </r>
  <r>
    <s v="F.R. Ñuble"/>
    <s v="Licitación Privada Menor"/>
    <x v="1"/>
    <s v="No Aplica"/>
    <s v="No Aplica"/>
    <s v="OC"/>
    <n v="20240073"/>
    <d v="2024-07-17T00:00:00"/>
    <s v="Adquisición de servicios de 3 sesiones de Taller Acuarela Bo"/>
    <s v="CHRISTIAN ZAMORA CASTILLO"/>
    <s v="13.921.929-5"/>
    <n v="120000"/>
    <x v="0"/>
  </r>
  <r>
    <s v="F.R. Ñuble"/>
    <s v="Contratación Directa"/>
    <x v="0"/>
    <s v="17-FN N°1493"/>
    <d v="2024-06-13T00:00:00"/>
    <s v="OC"/>
    <n v="20240074"/>
    <d v="2024-07-17T00:00:00"/>
    <s v="Compra de 2 pasajes aéreos Sr. Sergio Pérez y Sra. Nayalet Mansilla viaje a Santiago 25/07/24"/>
    <s v="Sociedad de Turismo E Inversiones Inmobiliarias Ltda."/>
    <s v="76.204.527-3"/>
    <n v="282848"/>
    <x v="0"/>
  </r>
  <r>
    <s v="F.R. Araucanía"/>
    <s v="Contratación Directa (Exceptuada del Regl. Compras)"/>
    <x v="0"/>
    <s v="No Aplica"/>
    <s v="No Aplica"/>
    <s v="O/Compra"/>
    <n v="9240229"/>
    <d v="2024-07-17T00:00:00"/>
    <s v="Reparación del sistema de calefacción del inmueble de la Fiscalía Local de Collipulli."/>
    <s v="Alejandro Varela Zúñiga."/>
    <s v="6.893.676-4"/>
    <n v="815150"/>
    <x v="0"/>
  </r>
  <r>
    <s v="F.R. Araucanía"/>
    <s v="Contratación Directa (Exceptuada del Regl. Compras)"/>
    <x v="0"/>
    <s v="No Aplica"/>
    <s v="No Aplica"/>
    <s v="O/Compra"/>
    <n v="9240230"/>
    <d v="2024-07-17T00:00:00"/>
    <s v="Compra de combustible para calefacción del inmueble de la Fiscalía Local de Collipulli."/>
    <s v="Sociedad Comercial FyF Díaz Teppa Ltda."/>
    <s v="76.483.537-9"/>
    <n v="2553600"/>
    <x v="0"/>
  </r>
  <r>
    <s v="F.R. Los Lagos"/>
    <s v="Contratación Directa"/>
    <x v="0"/>
    <s v="17-FN N°1493"/>
    <d v="2024-06-13T00:00:00"/>
    <s v="Orden de Compra"/>
    <n v="10240264"/>
    <d v="2024-07-17T00:00:00"/>
    <s v="Pasaje aéreo Osorno-Santiago-Osorno del 27-07 al 31-07-2024"/>
    <s v="Sociedad de Turismo E Inversiones Inmobiliarias Ltda."/>
    <s v="76.204.527-3"/>
    <n v="143351"/>
    <x v="0"/>
  </r>
  <r>
    <s v="F.R. Metrop. Centro Norte"/>
    <s v="Contratación Directa (Exceptuada del Regl. Compras)"/>
    <x v="0"/>
    <s v="No Aplica"/>
    <s v="No Aplica"/>
    <s v="O/Compra"/>
    <n v="13240239"/>
    <d v="2024-07-17T00:00:00"/>
    <s v="Informe Pericial Psicológico, Causa Ruc 2300629xxx-9"/>
    <s v="ANDREA DEL CARMEN RUIZ HERRERA"/>
    <s v="11730167-2"/>
    <n v="225590"/>
    <x v="0"/>
  </r>
  <r>
    <s v="F.R. Metrop. Centro Norte"/>
    <s v="Contratación Directa (Exceptuada del Regl. Compras)"/>
    <x v="0"/>
    <s v="No Aplica"/>
    <s v="No Aplica"/>
    <s v="O/Compra"/>
    <n v="13240240"/>
    <d v="2024-07-17T00:00:00"/>
    <s v="Regularización. Servicio de Intérprete Inglés-Español. CAUSA"/>
    <s v="SERV. DE TRAD. E INT. LIL"/>
    <s v="76232317-6"/>
    <n v="250000"/>
    <x v="0"/>
  </r>
  <r>
    <s v="F.R. Metrop. Centro Norte"/>
    <s v="Licitación Privada Menor"/>
    <x v="1"/>
    <s v="No Aplica"/>
    <s v="No Aplica"/>
    <s v="O/Compra"/>
    <n v="13240241"/>
    <d v="2024-07-17T00:00:00"/>
    <s v="PSICOLABORALES."/>
    <s v="SOC DE PROF OSSANDON CONS INTEGRALES LTDA"/>
    <s v="77269090-8"/>
    <n v="981254"/>
    <x v="0"/>
  </r>
  <r>
    <s v="F.R. Metrop. Oriente"/>
    <s v="Licitación Privada Mayor"/>
    <x v="1"/>
    <s v="Res. DER N°34-2022"/>
    <d v="2022-09-08T00:00:00"/>
    <s v="Orden de Compra"/>
    <n v="14240202"/>
    <d v="2024-07-17T00:00:00"/>
    <s v="Servicios de transporte de especies de Fiscalía Local de Las Condes para remate y destrucción."/>
    <s v="SOCIEDAD DE TRANSPORTES EXPRESO SUR"/>
    <s v="76839250-1"/>
    <n v="453929"/>
    <x v="0"/>
  </r>
  <r>
    <s v="F.R. Metrop. Oriente"/>
    <s v="Contratación Directa (Exceptuada del Regl. Compras)"/>
    <x v="0"/>
    <s v="No Aplica"/>
    <s v="No Aplica"/>
    <s v="Orden de Compra"/>
    <n v="14240203"/>
    <d v="2024-07-17T00:00:00"/>
    <s v="Trabajo de reparación de equipos aire acondicionado edificio de La Florida."/>
    <s v="SISTEMAS DE ENERGIA S.A."/>
    <s v="99588050-4"/>
    <n v="594762"/>
    <x v="0"/>
  </r>
  <r>
    <s v="F.R. Arica y Parinacota"/>
    <s v="Contratación Directa"/>
    <x v="0"/>
    <s v="17-FN N°1493"/>
    <d v="2024-06-13T00:00:00"/>
    <s v="Orden de Servicio"/>
    <n v="18240228"/>
    <d v="2024-07-18T00:00:00"/>
    <s v="Se han adquirido pasajes aéreos nacionales para el tramo ARI-SCL y SCL-ARI, destinados al Fiscal Adjunto M.F.G.Z."/>
    <s v="Sociedad de Turismo E Inversiones Inmobiliarias Ltda."/>
    <s v="76.204.527-3"/>
    <n v="150372"/>
    <x v="0"/>
  </r>
  <r>
    <s v="F.R. Valparaíso"/>
    <s v="Licitación Privada Menor"/>
    <x v="1"/>
    <s v="No Aplica"/>
    <s v="No Aplica"/>
    <s v="Orden de Compra"/>
    <n v="5240328"/>
    <d v="2024-07-18T00:00:00"/>
    <s v="Compra de insumos de cafetería para atención de autoridades - Gabinete Fiscal Regional"/>
    <s v="PROVEEDORES INTEGRALES PRISA S.A"/>
    <s v="96.556.940-5"/>
    <n v="80763"/>
    <x v="0"/>
  </r>
  <r>
    <s v="F.R. Valparaíso"/>
    <s v="Contratación Directa (Exceptuada del Regl. Compras)"/>
    <x v="0"/>
    <s v="No Aplica"/>
    <s v="No Aplica"/>
    <s v="Orden de Compra"/>
    <n v="5240330"/>
    <d v="2024-07-18T00:00:00"/>
    <s v="Contratación de servicio de reparación Chiller de la Fiscalía Local de Viña del Mar"/>
    <s v="ENEVAL COMERCIAL SPA"/>
    <s v="76.008.854-4"/>
    <n v="518746"/>
    <x v="0"/>
  </r>
  <r>
    <s v="F.R. Maule"/>
    <s v="Licitación Privada Menor"/>
    <x v="1"/>
    <s v="No Aplica"/>
    <s v="No Aplica"/>
    <s v="Orden de Compra"/>
    <n v="7240232"/>
    <d v="2024-07-18T00:00:00"/>
    <s v="Reparación WC baño varones 2° piso Fiscalía Local de Curicó"/>
    <s v="PEDRO MAUREIRA GONZA"/>
    <s v="8.617.240-2"/>
    <n v="142000"/>
    <x v="0"/>
  </r>
  <r>
    <s v="F.R. Maule"/>
    <s v="Contratación Directa"/>
    <x v="0"/>
    <s v="FN/MO Nº 1732/2024"/>
    <d v="2024-07-12T00:00:00"/>
    <s v="Orden de Compra"/>
    <n v="7240233"/>
    <d v="2024-07-18T00:00:00"/>
    <s v="Adquisición de suscripciones por doce meses de los softwares XRY (PRO) y GRAYKEY para realizar pericias forenses. Resolución FN/MP N°1732/2024"/>
    <s v="DIGITOFORENSE SPA"/>
    <s v="77.128.254-7"/>
    <n v="114043938"/>
    <x v="0"/>
  </r>
  <r>
    <s v="F.R. Biobío"/>
    <s v="Contratación Directa (Exceptuada del Regl. Compras)"/>
    <x v="0"/>
    <s v="No Aplica"/>
    <s v="No Aplica"/>
    <s v="Orden de Servicio"/>
    <n v="8240136"/>
    <d v="2024-07-18T00:00:00"/>
    <s v="Provisión , Instalación y Reparaciones en Filtraciones Fiscalía Yumbel."/>
    <s v="PEDRO CAMILO MARTINEZ LOP"/>
    <s v="8.912.972-9"/>
    <n v="573580"/>
    <x v="0"/>
  </r>
  <r>
    <s v="F.R. Biobío"/>
    <s v="Contratación Directa (Exceptuada del Regl. Compras)"/>
    <x v="0"/>
    <s v="No Aplica"/>
    <s v="No Aplica"/>
    <s v="Orden de Servicio"/>
    <n v="8240133"/>
    <d v="2024-07-18T00:00:00"/>
    <s v="Visita, Estudio , Reparación y Mantenimiento de Sistema de Calefacción  Fiscalía Cañete."/>
    <s v="ENERGO SPA"/>
    <s v="76.442.788-2"/>
    <n v="240380"/>
    <x v="0"/>
  </r>
  <r>
    <s v="F.R. Biobío"/>
    <s v="Licitación Privada Menor"/>
    <x v="1"/>
    <s v="No Aplica"/>
    <s v="No Aplica"/>
    <s v="Orden de Servicio"/>
    <n v="8240135"/>
    <d v="2024-07-18T00:00:00"/>
    <s v="Provisión , Instalación y Reparación sistemas en sala de bomba Agua Fiscalía Local Concepción."/>
    <s v="COM ROSA MARIA GALLEGOS R"/>
    <s v="76.467.023-K"/>
    <n v="3054730"/>
    <x v="0"/>
  </r>
  <r>
    <s v="F.R. Biobío"/>
    <s v="Compra agil"/>
    <x v="0"/>
    <s v="No Aplica"/>
    <s v="No Aplica"/>
    <s v="Orden de Compra"/>
    <n v="8240138"/>
    <d v="2024-07-18T00:00:00"/>
    <s v="Compra de Vales cupones de gas 15 kilos normal para funcionamiento calefacción Fiscalías y Oficinas de atención Región Bio Bio."/>
    <s v="GASCO GLP S.A."/>
    <s v="96.568.740-8"/>
    <n v="1343510"/>
    <x v="0"/>
  </r>
  <r>
    <s v="F.R. Los Ríos"/>
    <s v="Licitación Privada Menor"/>
    <x v="1"/>
    <s v="No Aplica"/>
    <s v="No Aplica"/>
    <s v="Orden de Compra"/>
    <n v="19240216"/>
    <d v="2024-07-18T00:00:00"/>
    <s v="Mantención De Vehículo Hyundai Azera: Cambio De Aceite, Batería y Otros Menores según Cotización Cot-002563180-1"/>
    <s v="Automotores Gildemeister Spa"/>
    <s v="79.649.140-k"/>
    <n v="667776"/>
    <x v="0"/>
  </r>
  <r>
    <s v="F.R. Los Lagos"/>
    <s v="Contratación Directa"/>
    <x v="0"/>
    <s v="17-FN N°1493"/>
    <d v="2024-06-13T00:00:00"/>
    <s v="Orden de Compra"/>
    <n v="10240265"/>
    <d v="2024-07-18T00:00:00"/>
    <s v="Pasaje aéreo P.Montt-Santiago-P.Montt deL 04-08 AL 06-08-24"/>
    <s v="Sociedad de Turismo E Inversiones Inmobiliarias Ltda."/>
    <s v="76.204.527-3"/>
    <n v="238272"/>
    <x v="0"/>
  </r>
  <r>
    <s v="F.R. Magallanes"/>
    <s v="Licitación Privada Menor"/>
    <x v="1"/>
    <s v="No Aplica"/>
    <s v="No Aplica"/>
    <s v="Orden de Compra"/>
    <n v="12240143"/>
    <d v="2024-07-18T00:00:00"/>
    <s v="Suministros e instalaciones de proyectores led en acceso recepción Fiscalía Regional"/>
    <s v="Jhon Bustios Torres"/>
    <s v="13.326.204-0"/>
    <n v="196350"/>
    <x v="0"/>
  </r>
  <r>
    <s v="F.R. Magallanes"/>
    <s v="Contratación Directa"/>
    <x v="0"/>
    <s v="17-FN N°1493"/>
    <d v="2024-06-13T00:00:00"/>
    <s v="Orden de Compra"/>
    <n v="12240144"/>
    <d v="2024-07-18T00:00:00"/>
    <s v="Pasaje Pta.Arenas/Santiago/Pta.Arenas 02 y 08/08/24  por comision de servicio "/>
    <s v="Sociedad de Turismo E Inversiones Inmobiliarias Ltda."/>
    <s v="76.204.527-3"/>
    <n v="164372"/>
    <x v="0"/>
  </r>
  <r>
    <s v="F.R. Metrop. Centro Norte"/>
    <s v="Compra agil"/>
    <x v="0"/>
    <s v="No Aplica"/>
    <s v="No Aplica"/>
    <s v="O/Compra"/>
    <n v="13240242"/>
    <d v="2024-07-18T00:00:00"/>
    <s v="2 BANDERAS CHILENAS (1 PARA FL CHACABUCO, 1 PARA STOCK DE BO"/>
    <s v="FABRIC. Y CONFECC MARIO L"/>
    <s v="76449330-3"/>
    <n v="118524"/>
    <x v="0"/>
  </r>
  <r>
    <s v="F.R. Metrop. Centro Norte"/>
    <s v="Licitación Privada Menor"/>
    <x v="1"/>
    <s v="No Aplica"/>
    <s v="No Aplica"/>
    <s v="O/Compra"/>
    <n v="13240243"/>
    <d v="2024-07-18T00:00:00"/>
    <s v="COMPRA SEMESTRAL KDM."/>
    <s v="K D M S.A."/>
    <s v="96754450-7"/>
    <n v="470050"/>
    <x v="0"/>
  </r>
  <r>
    <s v="F.R. Metrop. Oriente"/>
    <s v="Licitación Privada Menor"/>
    <x v="1"/>
    <s v="No Aplica"/>
    <s v="No Aplica"/>
    <s v="Orden de Compra"/>
    <n v="14240204"/>
    <d v="2024-07-18T00:00:00"/>
    <s v="Servicio de destrucción de especies de Fiscalía Local de Las Condes."/>
    <s v="K D M S.A."/>
    <s v="96754450-7"/>
    <n v="47005"/>
    <x v="0"/>
  </r>
  <r>
    <s v="F.R. Metrop. Oriente"/>
    <s v="Licitación Privada Menor"/>
    <x v="1"/>
    <s v="No Aplica"/>
    <s v="No Aplica"/>
    <s v="Orden de Compra"/>
    <n v="14240205"/>
    <d v="2024-07-18T00:00:00"/>
    <s v="Servicio de evaluación psicolaboral para 1 postulante a estamento administrativo."/>
    <s v="LS CONSULTORIA LIMITADA"/>
    <s v="77810996-4"/>
    <n v="101790"/>
    <x v="0"/>
  </r>
  <r>
    <s v="F.R. Metrop. Sur"/>
    <s v="Licitación Privada Menor"/>
    <x v="1"/>
    <s v="No Aplica"/>
    <s v="No Aplica"/>
    <s v="O/Compra"/>
    <n v="15240201"/>
    <d v="2024-07-18T00:00:00"/>
    <s v="Compra de materiales de oficina solicitados por UAF"/>
    <s v="IMPORTADORA Y COMERCIALIZADORA FERVET ON LINE LTDA. "/>
    <s v="76955038-0"/>
    <n v="1198378"/>
    <x v="0"/>
  </r>
  <r>
    <s v="F.R. Metrop. Sur"/>
    <s v="Contratación Directa"/>
    <x v="0"/>
    <s v="No Aplica"/>
    <s v="No Aplica"/>
    <s v="O/Compra"/>
    <n v="15240202"/>
    <d v="2024-07-18T00:00:00"/>
    <s v="Servicio de instalaciones de 12 luminarias LED en dependencias de la Fiscalía Regional Metropolitana Sur."/>
    <s v="FICONTEL LTDA."/>
    <s v="78049160-4"/>
    <n v="142800"/>
    <x v="0"/>
  </r>
  <r>
    <s v="F.R. Metrop. Sur"/>
    <s v="Contratación Directa"/>
    <x v="0"/>
    <s v="No Aplica"/>
    <s v="No Aplica"/>
    <s v="O/Compra"/>
    <n v="15240203"/>
    <d v="2024-07-18T00:00:00"/>
    <s v="Servicio de reparación por urgencia de motor de portón eléctrico oriente, instalación de 2 enchufes normales, más 1 enchufe de fuerza en Fiscalía Local de Puente Alto."/>
    <s v="AXEL SILVA POQUE SERVICIOS ELECTRICOS E.I.R.L "/>
    <s v="77861223-2"/>
    <n v="208250"/>
    <x v="0"/>
  </r>
  <r>
    <s v="F.R. Metrop. Sur"/>
    <s v="Contratación Directa"/>
    <x v="0"/>
    <s v="No Aplica"/>
    <s v="No Aplica"/>
    <s v="O/Compra"/>
    <n v="15240204"/>
    <d v="2024-07-18T00:00:00"/>
    <s v="Servicio de reparación e instalaciones eléctricas de enchufes, luminarias y módulos de enchufes en dependencias de la Fiscalia Regional Metropolitana Sur. "/>
    <s v="AXEL SILVA POQUE SERVICIOS ELECTRICOS E.I.R.L "/>
    <s v="77861223-2"/>
    <n v="360000"/>
    <x v="0"/>
  </r>
  <r>
    <s v="F.R. Metrop. Occidente"/>
    <s v="Licitación Privada Menor"/>
    <x v="1"/>
    <s v="No Aplica"/>
    <s v="No Aplica"/>
    <s v="O/Compra"/>
    <n v="16240224"/>
    <d v="2024-07-18T00:00:00"/>
    <s v="Servicio de Coffee para 30 personas para capacitación en FL Pudahuel. Solicita RRHH FRMOcc."/>
    <s v="CHEESEENJOY SPA"/>
    <s v="77280572-1"/>
    <n v="129990"/>
    <x v="0"/>
  </r>
  <r>
    <s v="F.R. Metrop. Occidente"/>
    <s v="Contratación Directa (Exceptuada del Regl. Compras)"/>
    <x v="0"/>
    <s v="No Aplica"/>
    <s v="No Aplica"/>
    <s v="O/Compra"/>
    <n v="16240225"/>
    <d v="2024-07-18T00:00:00"/>
    <s v="Reparación de punto de Red Reloj Control en FL de Curacaví, virtud de lo dispuesto en el Título I, Artículo 1°, Letra V, del Reglamento de Compra de Bienes Muebles y de Contratación de Servicios del Ministerio Público"/>
    <s v="SERGIO ANTONIO SANCHEZ DELGADO"/>
    <s v="7779811-0"/>
    <n v="124950"/>
    <x v="0"/>
  </r>
  <r>
    <s v="F.R. Tarapacá"/>
    <s v="Contratación Directa (Exceptuada del Regl. Compras)"/>
    <x v="0"/>
    <s v="No Aplica"/>
    <s v="No Aplica"/>
    <s v="O/Compra"/>
    <n v="1240100"/>
    <d v="2024-07-19T00:00:00"/>
    <s v="Compra de teléfono satelital Iridium Extreme 9575 y recarga de minutos inicial p/equipo Ecoh, enmarcado en PCSV"/>
    <s v="GLOBALSAT TELECOMUNICACIONES"/>
    <s v="76098819-7"/>
    <n v="2397104"/>
    <x v="0"/>
  </r>
  <r>
    <s v="F.R. Atacama"/>
    <s v="Contratación Directa (Exceptuada del Regl. Compras)"/>
    <x v="0"/>
    <s v="No Aplica"/>
    <s v="No Aplica"/>
    <s v="Orden de Compra"/>
    <n v="32400150"/>
    <d v="2024-07-19T00:00:00"/>
    <s v="Publicación de llamado a Licitación Publica para el servicio de aseo para la Fiscalía Regional de Atacama y sus fiscalías locales."/>
    <s v="EMPRESA PERIODISTICA EL NORTE S.A"/>
    <s v="84.295.700-1"/>
    <n v="151725"/>
    <x v="0"/>
  </r>
  <r>
    <s v="F.R. Atacama"/>
    <s v="Contratación Directa (Exceptuada del Regl. Compras)"/>
    <x v="0"/>
    <s v="No Aplica"/>
    <s v="No Aplica"/>
    <s v="Orden de Compra"/>
    <n v="32400151"/>
    <d v="2024-07-19T00:00:00"/>
    <s v="Se solicita publicación de llamado a concurso público en el Diario Atacama, domingo 21 de julio para el cargo de AUXILIAR de RRHH para la Fiscalía Regional."/>
    <s v="EMPRESA PERIODISTICA EL NORTE S.A"/>
    <s v="84.295.700-1"/>
    <n v="148000"/>
    <x v="0"/>
  </r>
  <r>
    <s v="F.R. Coquimbo"/>
    <s v="Licitación Privada Menor"/>
    <x v="1"/>
    <s v="No Aplica"/>
    <s v="No Aplica"/>
    <s v="O/Compra"/>
    <n v="42400231"/>
    <d v="2024-07-19T00:00:00"/>
    <s v="Talleres de autocuidado para gestionar emociones en situaciones dificiles."/>
    <s v="MARCELA MITSUKO MATS"/>
    <s v="11.863.325-3"/>
    <n v="1700000"/>
    <x v="0"/>
  </r>
  <r>
    <s v="F.R. Coquimbo"/>
    <s v="Licitación Privada Menor"/>
    <x v="1"/>
    <s v="No Aplica"/>
    <s v="No Aplica"/>
    <s v="O/Compra"/>
    <n v="42400232"/>
    <d v="2024-07-19T00:00:00"/>
    <s v="Taller habilidades parentales para padres yo cuidadores de niños/as con trasntorno del espectro autista."/>
    <s v="CLAUDIA CAMPOS ARENA"/>
    <s v="18.079.838-2"/>
    <n v="240000"/>
    <x v="0"/>
  </r>
  <r>
    <s v="F.R. Valparaíso"/>
    <s v="Contratación Directa (Exceptuada del Regl. Compras)"/>
    <x v="0"/>
    <s v="No Aplica"/>
    <s v="No Aplica"/>
    <s v="Orden de Compra"/>
    <n v="5240333"/>
    <d v="2024-07-19T00:00:00"/>
    <s v="Publicación de concurso público por cargos vacantes de las Fiscalías Locales de Valparaíso, San Antonio y Casablanca"/>
    <s v="EMPRESA EL MERCURIO DE VALPARAISO S.A.P."/>
    <s v="96.705.640-5"/>
    <n v="333200"/>
    <x v="0"/>
  </r>
  <r>
    <s v="F.R. Ñuble"/>
    <s v="Contratación Directa (Exceptuada del Regl. Compras)"/>
    <x v="0"/>
    <s v="No Aplica"/>
    <s v="No Aplica"/>
    <s v="OC"/>
    <n v="20240076"/>
    <d v="2024-07-19T00:00:00"/>
    <s v="Servicios de provisión e instalación de Aire Acondicionado black up Of FR Ñuble"/>
    <s v="CLIMALED CHILE SPA"/>
    <s v="76.486.356-9"/>
    <n v="753300"/>
    <x v="0"/>
  </r>
  <r>
    <s v="F.R. Araucanía"/>
    <s v="Licitación Privada Menor"/>
    <x v="1"/>
    <s v="No Aplica"/>
    <s v="No Aplica"/>
    <s v="O/Compra"/>
    <n v="9240231"/>
    <d v="2024-07-19T00:00:00"/>
    <s v="Evaluaciones psicolaborales para cargo profesional "/>
    <s v="Assessor Consultores Asociados Ltda."/>
    <s v="78.074.130-9"/>
    <n v="120299"/>
    <x v="0"/>
  </r>
  <r>
    <s v="F.R. Los Lagos"/>
    <s v="Contratación Directa"/>
    <x v="0"/>
    <s v="17-FN N°1493"/>
    <d v="2024-06-13T00:00:00"/>
    <s v="Orden de Compra"/>
    <n v="10240267"/>
    <d v="2024-07-19T00:00:00"/>
    <s v="Pasaje aéreo P.Montt-Santiago-P.Montt del 02-09 al 04-09-24"/>
    <s v="Sociedad de Turismo E Inversiones Inmobiliarias Ltda."/>
    <s v="76.204.527-3"/>
    <n v="138372"/>
    <x v="0"/>
  </r>
  <r>
    <s v="F.R. Los Lagos"/>
    <s v="Contratación Directa"/>
    <x v="0"/>
    <s v="17-FN N°1493"/>
    <d v="2024-06-13T00:00:00"/>
    <s v="Orden de Compra"/>
    <n v="10240268"/>
    <d v="2024-07-19T00:00:00"/>
    <s v="Pasaje aéreo Osorno-Santiago-P.Montt del 18-08 al 23-08-2024"/>
    <s v="Sociedad de Turismo E Inversiones Inmobiliarias Ltda."/>
    <s v="76.204.527-3"/>
    <n v="313371"/>
    <x v="0"/>
  </r>
  <r>
    <s v="F.R. Los Lagos"/>
    <s v="Contratación Directa (Exceptuada del Regl. Compras)"/>
    <x v="0"/>
    <s v="No Aplica"/>
    <s v="No Aplica"/>
    <s v="Orden de Servicio"/>
    <n v="10240269"/>
    <d v="2024-07-19T00:00:00"/>
    <s v="Mantención vehículo institucional"/>
    <s v="Difor Chile S.A."/>
    <s v="96.918.300-5"/>
    <n v="515616"/>
    <x v="0"/>
  </r>
  <r>
    <s v="F.R. Los Lagos"/>
    <s v="Licitación Privada Menor"/>
    <x v="1"/>
    <s v="No Aplica"/>
    <s v="No Aplica"/>
    <s v="Orden de Servicio"/>
    <n v="10240271"/>
    <d v="2024-07-19T00:00:00"/>
    <s v="Evaluación psicolaboral Técnico Operativo Causas Honorarios F.Regional"/>
    <s v="Consultoría e Investigación en RRHH SPA"/>
    <s v="76.580.320-9"/>
    <n v="98407"/>
    <x v="0"/>
  </r>
  <r>
    <s v="F.R. Metrop. Centro Norte"/>
    <s v="Contratación Directa (Exceptuada del Regl. Compras)"/>
    <x v="0"/>
    <s v="No Aplica"/>
    <s v="No Aplica"/>
    <s v="O/Compra"/>
    <n v="13240244"/>
    <d v="2024-07-19T00:00:00"/>
    <s v="AVISO DIARIO EL MERCURIO, DOMINGO 21-07-24.-"/>
    <s v="J MOSELLA SPA"/>
    <s v="96702280-2"/>
    <n v="359316"/>
    <x v="0"/>
  </r>
  <r>
    <s v="F.R. Metrop. Centro Norte"/>
    <s v="Contratación Directa (Exceptuada del Regl. Compras)"/>
    <x v="0"/>
    <s v="No Aplica"/>
    <s v="No Aplica"/>
    <s v="O/Compra"/>
    <n v="13240245"/>
    <d v="2024-07-19T00:00:00"/>
    <s v="Servicio de Reforzamiento Domiciliario en Causa RUC 23014xxx"/>
    <s v="LUIS ROBERTO RUBIO QUINTANILLA"/>
    <s v="10265615-6"/>
    <n v="481000"/>
    <x v="0"/>
  </r>
  <r>
    <s v="F.R. Metrop. Centro Norte"/>
    <s v="Contratación Directa (Exceptuada del Regl. Compras)"/>
    <x v="0"/>
    <s v="No Aplica"/>
    <s v="No Aplica"/>
    <s v="O/Compra"/>
    <n v="13240246"/>
    <d v="2024-07-19T00:00:00"/>
    <s v="Servicio de Reforzamiento Domiciliario en Causa RUC 24007xxx"/>
    <s v="LUIS ROBERTO RUBIO QUINTANILLA"/>
    <s v="9039890-3"/>
    <n v="214200"/>
    <x v="0"/>
  </r>
  <r>
    <s v="F.R. Metrop. Centro Norte"/>
    <s v="Contratación Directa (Exceptuada del Regl. Compras)"/>
    <x v="0"/>
    <s v="No Aplica"/>
    <s v="No Aplica"/>
    <s v="O/Compra"/>
    <n v="13240247"/>
    <d v="2024-07-19T00:00:00"/>
    <s v="Servicio de Reforzamiento Domiciliario en Causa RUC 23010xxx"/>
    <s v="LUIS ROBERTO RUBIO QUINTANILLA"/>
    <s v="10265615-6"/>
    <n v="508000"/>
    <x v="0"/>
  </r>
  <r>
    <s v="F.R. Metrop. Centro Norte"/>
    <s v="Contratación Directa (Exceptuada del Regl. Compras)"/>
    <x v="0"/>
    <s v="No Aplica"/>
    <s v="No Aplica"/>
    <s v="O/Compra"/>
    <n v="13240248"/>
    <d v="2024-07-19T00:00:00"/>
    <s v="Servicio de Reforzamiento Domiciliario en Causa RUC 24007xxx"/>
    <s v="PABLO ALBERTO ROJAS SOTO"/>
    <s v="11927418-4"/>
    <n v="140000"/>
    <x v="0"/>
  </r>
  <r>
    <s v="F.R. Metrop. Centro Norte"/>
    <s v="Contratación Directa (Exceptuada del Regl. Compras)"/>
    <x v="0"/>
    <s v="No Aplica"/>
    <s v="No Aplica"/>
    <s v="O/Compra"/>
    <n v="13240249"/>
    <d v="2024-07-19T00:00:00"/>
    <s v="Servicio de Reforzamiento Domiciliario en Causa RUC 24000xxx"/>
    <s v="LUIS ROBERTO RUBIO QUINTANILLA"/>
    <s v="10265615-6"/>
    <n v="347750"/>
    <x v="0"/>
  </r>
  <r>
    <s v="F.R. Metrop. Centro Norte"/>
    <s v="Contratación Directa (Exceptuada del Regl. Compras)"/>
    <x v="0"/>
    <s v="No Aplica"/>
    <s v="No Aplica"/>
    <s v="O/Compra"/>
    <n v="13240250"/>
    <d v="2024-07-19T00:00:00"/>
    <s v="Servicio de Reforzamiento Domiciliario en Causa RUC 24007xxx"/>
    <s v="PABLO ALBERTO ROJAS SOTO"/>
    <s v="11927418-4"/>
    <n v="160000"/>
    <x v="0"/>
  </r>
  <r>
    <s v="F.R. Metrop. Sur"/>
    <s v="Licitación Privada Menor"/>
    <x v="1"/>
    <s v="No Aplica"/>
    <s v="No Aplica"/>
    <s v="O/Compra"/>
    <n v="15240205"/>
    <d v="2024-07-19T00:00:00"/>
    <s v="Servicio de Traslado desde bodega Ochagavpía hasta vertedero Santa Marta,  56m3 aproximados de material. Solicitado por Unidad de Custodia de San Miguel."/>
    <s v=" PATRICIO R. GALAZ CORREA SERVICIOS DE MUDANZA."/>
    <s v="76350764-5"/>
    <n v="702100"/>
    <x v="0"/>
  </r>
  <r>
    <s v="F.R. Metrop. Sur"/>
    <s v="Licitación Privada Menor"/>
    <x v="1"/>
    <s v="No Aplica"/>
    <s v="No Aplica"/>
    <s v="O/Compra"/>
    <n v="15240206"/>
    <d v="2024-07-19T00:00:00"/>
    <s v="&quot;Taller de Autocuidado y Contención de Usuarios URAVIT&quot; del Programa de Formación 2024. "/>
    <s v="EVENTOS Y REPOSTERIA CREATIVA MAURICIO A"/>
    <s v="76482349-4"/>
    <n v="666400"/>
    <x v="0"/>
  </r>
  <r>
    <s v="F.R. Metrop. Sur"/>
    <s v="Licitación Privada Menor"/>
    <x v="1"/>
    <s v="No Aplica"/>
    <s v="No Aplica"/>
    <s v="O/Compra"/>
    <n v="15240207"/>
    <d v="2024-07-19T00:00:00"/>
    <s v="&quot;Taller de Autocuidado y Contención de Usuarios para el equipo de Atendedores de San Miguel y Puente Alto&quot;."/>
    <s v="QUINTA ERA CONSULTORES LTDA. "/>
    <s v="76633750-3"/>
    <n v="680000"/>
    <x v="0"/>
  </r>
  <r>
    <s v="F.R. Metrop. Sur"/>
    <s v="Contratación Directa"/>
    <x v="0"/>
    <s v="RES. FRMS 069/2024"/>
    <d v="2024-07-18T00:00:00"/>
    <s v="O/Compra"/>
    <n v="15240208"/>
    <d v="2024-07-19T00:00:00"/>
    <s v="Contratación de servicio de coffee break para reuniones de coordinación con Jefaturas de Unidades Policiales en 6to. piso del edificio ubicado en Gran Avenida José Miguel Carrera N°5234, de la comuna de San Miguel"/>
    <s v="ELIZABETH DEL CARMEN INOSTROZA DAVILA"/>
    <s v="9153241-7"/>
    <n v="300000"/>
    <x v="0"/>
  </r>
  <r>
    <s v="F.R. Metrop. Occidente"/>
    <s v="Licitación Privada Menor"/>
    <x v="1"/>
    <s v="No Aplica"/>
    <s v="No Aplica"/>
    <s v="O/Compra"/>
    <n v="16240226"/>
    <d v="2024-07-19T00:00:00"/>
    <s v="Retiro de pérgola y vidrios desde azotea de edificio Bandera 655 con traslado a FL. Curacaví. Contratación refiere una L. P. Menor de conformidad al art. 22 del reglamento de compra de bienes y contratación de servicios del MP."/>
    <s v="LEONEL SALIT GAJARDO"/>
    <s v="9765193-0"/>
    <n v="3266342"/>
    <x v="0"/>
  </r>
  <r>
    <s v="F.R. Metrop. Occidente"/>
    <s v="Licitación Privada Menor"/>
    <x v="1"/>
    <s v="No Aplica"/>
    <s v="No Aplica"/>
    <s v="O/Compra"/>
    <n v="16240227"/>
    <d v="2024-07-19T00:00:00"/>
    <s v="Servicio de retiro de sistema de deck desde azotea de edificio Bandera N°655. Contratación conforme a art. 22 del reglamento de compras y contratación de servicios del Ministerio Público."/>
    <s v="LEONEL SALIT GAJARDO"/>
    <s v="9765193-0"/>
    <n v="1017132"/>
    <x v="0"/>
  </r>
  <r>
    <s v="F.R. O´Higgins"/>
    <s v="Licitación Pública"/>
    <x v="2"/>
    <s v="FN/MP 2075/2018"/>
    <d v="2018-10-12T00:00:00"/>
    <s v="O/Compra"/>
    <n v="6240303"/>
    <d v="2024-07-20T00:00:00"/>
    <s v="Ratificación informe pericial psicológico ruc 2100275XXX-X. Fiscalía Local Rancagua."/>
    <s v="ANGELA MACARENA ARIAS ACUÑA"/>
    <s v="12.516.256-8"/>
    <n v="150400"/>
    <x v="0"/>
  </r>
  <r>
    <s v="F.R. O´Higgins"/>
    <s v="Contratación Directa (Exceptuada del Regl. Compras)"/>
    <x v="0"/>
    <s v="No Aplica"/>
    <s v="No Aplica"/>
    <s v="O/Compra"/>
    <n v="6240304"/>
    <d v="2024-07-20T00:00:00"/>
    <s v="Ratificación de pericia psicológica documental/criminológica/victimológica en causa RUC Nº 2300594XXX, Fiscalía Local de Alta Complejidad de la Fiscalía Regional de O’Higgins."/>
    <s v="ALEJANDRA DANIELA BLANCO GONZALEZ"/>
    <s v="15.080.087-0"/>
    <n v="452960"/>
    <x v="0"/>
  </r>
  <r>
    <s v="F.R. Arica y Parinacota"/>
    <s v="Contratación Directa"/>
    <x v="0"/>
    <s v="17-FN N°1493"/>
    <d v="2024-06-13T00:00:00"/>
    <s v="Orden de Servicio"/>
    <n v="18240229"/>
    <d v="2024-07-22T00:00:00"/>
    <s v="Se han adquirido pasajes aéreos, tramos ARI-SCL y SCL-ARI, destinados al Jefe de la Unidad Regional URAVIT H.A.P.G."/>
    <s v="Sociedad de Turismo E Inversiones Inmobiliarias Ltda."/>
    <s v="76.204.527-3"/>
    <n v="216239"/>
    <x v="0"/>
  </r>
  <r>
    <s v="F.R. Antofagasta"/>
    <s v="Contratación Directa (Exceptuada del Regl. Compras)"/>
    <x v="0"/>
    <s v="No Aplica"/>
    <s v="No Aplica"/>
    <s v="Orden de Servicio"/>
    <n v="2240225"/>
    <d v="2024-07-22T00:00:00"/>
    <s v="Reparación de gárgola edificio FL Calama para adecuada evacuación de aguas lluvias."/>
    <s v="KEVIN WILLIAM DIAZ BRIONES"/>
    <s v="11.614.552-9"/>
    <n v="600000"/>
    <x v="0"/>
  </r>
  <r>
    <s v="F.R. Antofagasta"/>
    <s v="Contratación Directa"/>
    <x v="0"/>
    <s v="17-FN N°1493"/>
    <d v="2024-06-13T00:00:00"/>
    <s v="Orden de Servicio"/>
    <n v="2240226"/>
    <d v="2024-07-22T00:00:00"/>
    <s v="Pasaje aéreo por comisión de servicio de don Eduardo Peña. Conexión Santiago a Montevideo para asistir a Curso de Investigación de Fraude Cibernético. UE 252"/>
    <s v="Sociedad de Turismo E Inversiones Inmobiliarias Ltda."/>
    <s v="76.204.527-3"/>
    <n v="168372"/>
    <x v="0"/>
  </r>
  <r>
    <s v="F.R. Antofagasta"/>
    <s v="Convenio Marco (Chile Compra)"/>
    <x v="3"/>
    <s v="No Aplica"/>
    <s v="No Aplica"/>
    <s v="Orden de Servicio"/>
    <s v="697036-2-AG 24"/>
    <d v="2024-07-22T00:00:00"/>
    <s v="Compra de refrigerador y microondas para oficinas ECOH Calama."/>
    <s v="EMPRESA CALLF SPA"/>
    <s v="77.581.812-3"/>
    <n v="309995"/>
    <x v="0"/>
  </r>
  <r>
    <s v="F.R. Atacama"/>
    <s v="Contratación Directa"/>
    <x v="0"/>
    <s v="17-FN N°1493"/>
    <d v="2024-06-13T00:00:00"/>
    <s v="Orden de Compra"/>
    <n v="32400152"/>
    <d v="2024-07-22T00:00:00"/>
    <s v="Pasajes para Fiscal Adjunto Fiscalía local de Copiapó y Fiscal Adjunto Fiscalía Local de Vallenar, por asistencia a la Jornada Nacional sobre Cibercriminalidad Sexual organizado por la Unidad Especializada de delitos sexuales y de explotación sexual, a realizarse en Sgto. los días 3 y 4 de septiembre 2024."/>
    <s v="Sociedad de Turismo E Inversiones Inmobiliarias Ltda."/>
    <s v="76.204.527-3"/>
    <n v="255732"/>
    <x v="0"/>
  </r>
  <r>
    <s v="F.R. Valparaíso"/>
    <s v="Licitación Privada Menor"/>
    <x v="1"/>
    <s v="No Aplica"/>
    <s v="No Aplica"/>
    <s v="Orden de Compra"/>
    <n v="5240334"/>
    <d v="2024-07-22T00:00:00"/>
    <s v="Actividad &quot;Acceso a la justicia de personas vulnerables&quot; : contratación de servicio de coffe break "/>
    <s v="VERONICA PARDO CISTERNAS"/>
    <s v="12.024.614-3"/>
    <n v="126000"/>
    <x v="0"/>
  </r>
  <r>
    <s v="F.R. O´Higgins"/>
    <s v="Contratación Directa (Exceptuada del Regl. Compras)"/>
    <x v="0"/>
    <s v="No Aplica"/>
    <s v="No Aplica"/>
    <s v="O/Compra"/>
    <n v="6240305"/>
    <d v="2024-07-22T00:00:00"/>
    <s v="Reparación equipo de aire acondicionado tipo split oficina  FL Rengo."/>
    <s v="JORGE HERMINIO DROGUETT MARTÍNEZ"/>
    <s v="15.738.655-7"/>
    <n v="59500"/>
    <x v="0"/>
  </r>
  <r>
    <s v="F.R. O´Higgins"/>
    <s v="Contratación Directa (Exceptuada del Regl. Compras)"/>
    <x v="0"/>
    <s v="No Aplica"/>
    <s v="No Aplica"/>
    <s v="O/Compra"/>
    <n v="6240306"/>
    <d v="2024-07-22T00:00:00"/>
    <s v="Reparación sistema de aire acondicionado tipo cassette Jefa URAVIT."/>
    <s v="REFRICLIMA SPA"/>
    <s v="77.914.712-6"/>
    <n v="95200"/>
    <x v="0"/>
  </r>
  <r>
    <s v="F.R. Biobío"/>
    <s v="Licitación Privada Menor"/>
    <x v="1"/>
    <s v="No Aplica"/>
    <s v="No Aplica"/>
    <s v="Orden de Servicio"/>
    <n v="8240139"/>
    <d v="2024-07-22T00:00:00"/>
    <s v="Servicio de coffe capacitación Taller de casos relativos a Principales Cambios Ley 20.084."/>
    <s v="SERV.BANQUETERIA Y PLANIF"/>
    <s v="76.327.733-K"/>
    <n v="523600"/>
    <x v="0"/>
  </r>
  <r>
    <s v="F.R. Biobío"/>
    <s v="Compra agil"/>
    <x v="0"/>
    <s v="No Aplica"/>
    <s v="No Aplica"/>
    <s v="Orden de Compra"/>
    <n v="8240140"/>
    <d v="2024-07-22T00:00:00"/>
    <s v="Compra de Corcheteras eléctricas para uso unidades Fiscalía Local de Concepción."/>
    <s v="DISTRIBUIDORA VERGIO S.A."/>
    <s v="96.972.190-2"/>
    <n v="42152"/>
    <x v="0"/>
  </r>
  <r>
    <s v="F.R. Araucanía"/>
    <s v="Contratación Directa"/>
    <x v="0"/>
    <s v="17-FN N°1493"/>
    <d v="2024-06-13T00:00:00"/>
    <s v="O/Compra"/>
    <n v="9240232"/>
    <d v="2024-07-22T00:00:00"/>
    <s v="Pasajes aéreos para fiscal en comisión de servicio, trayecto Tco.-Stgo.-Tco."/>
    <s v="Sociedad de Turismo E Inversiones Inmobiliarias Ltda."/>
    <s v="76.204.527-3"/>
    <n v="219866"/>
    <x v="0"/>
  </r>
  <r>
    <s v="F.R. Los Ríos"/>
    <s v="Contratación Directa"/>
    <x v="0"/>
    <s v="17-FN N°1493"/>
    <d v="2024-06-13T00:00:00"/>
    <s v="Orden de Compra"/>
    <n v="19240219"/>
    <d v="2024-07-22T00:00:00"/>
    <s v="Adquisición de Pasaje Aéreo por Comisión de Servicio en el País para Fiscal"/>
    <s v="Sociedad de Turismo E Inversiones Inmobiliarias Ltda."/>
    <s v="76.204.527-3"/>
    <n v="185004"/>
    <x v="0"/>
  </r>
  <r>
    <s v="F.R. Aysén"/>
    <s v="Licitación Privada Menor"/>
    <x v="1"/>
    <s v="No Aplica"/>
    <s v="No Aplica"/>
    <s v="Orden de Servicio "/>
    <n v="11240302"/>
    <d v="2024-07-22T00:00:00"/>
    <s v="Servicio de traslado carga transporte terrestre (flete) desde Santiago a Coyhaique, para Uravit Fiscalía Regional de Aysén."/>
    <s v="Transportes Zona Sur S.A."/>
    <s v="78.451.570-2"/>
    <n v="200949"/>
    <x v="0"/>
  </r>
  <r>
    <s v="F.R. Magallanes"/>
    <s v="Contratación Directa"/>
    <x v="0"/>
    <s v="17-FN N°1493"/>
    <d v="2024-06-13T00:00:00"/>
    <s v="Orden de Compra"/>
    <n v="12240145"/>
    <d v="2024-07-22T00:00:00"/>
    <s v="Pasaje Pta.Arenas/Santiago/Pta.Arenas 06 y 08/08/24  por comision de servicio "/>
    <s v="Sociedad de Turismo E Inversiones Inmobiliarias Ltda."/>
    <s v="76.204.527-3"/>
    <n v="164866"/>
    <x v="0"/>
  </r>
  <r>
    <s v="F.R. Metrop. Oriente"/>
    <s v="Licitación Privada Menor"/>
    <x v="1"/>
    <s v="No Aplica"/>
    <s v="No Aplica"/>
    <s v="Orden de Compra"/>
    <n v="14240206"/>
    <d v="2024-07-22T00:00:00"/>
    <s v="Servicio de capacitación “Cuidado de Equipos“."/>
    <s v="CARLOS ALEJANDRO MORALES CARVAJAL"/>
    <s v="16209199-9"/>
    <n v="3200000"/>
    <x v="0"/>
  </r>
  <r>
    <s v="F.R. Metrop. Oriente"/>
    <s v="Contratación Directa"/>
    <x v="0"/>
    <s v="Resolución FR _x000a_N°59"/>
    <d v="2023-11-06T00:00:00"/>
    <s v="Orden de Compra"/>
    <n v="14240207"/>
    <d v="2024-07-22T00:00:00"/>
    <s v="Adquisición de una tarjeta para ingresar al estacionamiento del Centro de Justicia."/>
    <s v="SOC.CONCESIONARIA C.DE JUSTICIA DE STGO"/>
    <s v="99557380-6"/>
    <n v="22432"/>
    <x v="0"/>
  </r>
  <r>
    <s v="F.R. Metrop. Oriente"/>
    <s v="Contratación Directa"/>
    <x v="0"/>
    <s v="Resolución FR _x000a_N°59"/>
    <d v="2023-11-06T00:00:00"/>
    <s v="Orden de Compra"/>
    <n v="14240208"/>
    <d v="2024-07-22T00:00:00"/>
    <s v="Reprogramación de tarjeta para edificio Centro de Justicia."/>
    <s v="SOC.CONCESIONARIA C.DE JUSTICIA DE STGO"/>
    <s v="99557380-6"/>
    <n v="11216"/>
    <x v="0"/>
  </r>
  <r>
    <s v="F.R. Metrop. Occidente"/>
    <s v="Licitación Privada Menor"/>
    <x v="1"/>
    <s v="No Aplica"/>
    <s v="No Aplica"/>
    <s v="O/Compra"/>
    <n v="16240228"/>
    <d v="2024-07-22T00:00:00"/>
    <s v="Servicio de destrucción de especies en mal estado y basura en general en relleno sanitario KDM. Solicitado por UAF FRMOCC."/>
    <s v="K D M S.A."/>
    <s v="96754450-7"/>
    <n v="47005"/>
    <x v="0"/>
  </r>
  <r>
    <s v="Fiscalía Nacional"/>
    <s v="Licitación Privada Menor"/>
    <x v="1"/>
    <s v="No Aplica"/>
    <s v="No Aplica"/>
    <s v="Orden de Compra"/>
    <n v="17240680"/>
    <d v="2024-07-22T00:00:00"/>
    <s v="Servicio de Arriendo de 1 Vehículo 301 DIESEL 2WD MECANICA, marca PEUGEOT,  lunes 22 de julio a las 09:00 horas en Aeropuerto de Temuco y día viernes 26 de julio de 2024 a las 14:30 horas."/>
    <s v="Arrendadora de Vehículos S.A (Salfa)"/>
    <s v="77225200-5"/>
    <n v="244471"/>
    <x v="0"/>
  </r>
  <r>
    <s v="Fiscalía Nacional"/>
    <s v="Contratación Directa"/>
    <x v="0"/>
    <s v="17-FN N°1493"/>
    <d v="2024-06-13T00:00:00"/>
    <s v="Orden de Compra"/>
    <n v="17240681"/>
    <d v="2024-07-22T00:00:00"/>
    <s v="Pasaje aéreo nacional para consultor Sr. Renato León, Rut: 9.404.834-6, Santiago/Iquique/Santiago, del 01 al 02 de agosto del 2024. Reunión con Comité de Calidad Regional para la elaboración del Plan de Mejoras del Sistema de Calidad."/>
    <s v="Sociedad de Turismo E Inversiones Inmobiliarias Ltda."/>
    <s v="76.204.527-3"/>
    <n v="126372"/>
    <x v="0"/>
  </r>
  <r>
    <s v="Fiscalía Nacional"/>
    <s v="Contratación Directa"/>
    <x v="0"/>
    <s v="17-FN N°1493"/>
    <d v="2024-06-13T00:00:00"/>
    <s v="Orden de Compra"/>
    <n v="17240682"/>
    <d v="2024-07-22T00:00:00"/>
    <s v="Pasaje aéreo nacional para Sra. Paula Baeza, Rut: 10.288.665-8, Santiago/Iquique/Santiago, del 01 al 02 de agosto del 2024. Reunión con Comité de Calidad Regional para la elaboración del Plan de Mejoras del Sistema de Calidad."/>
    <s v="Sociedad de Turismo E Inversiones Inmobiliarias Ltda."/>
    <s v="76.204.527-3"/>
    <n v="126372"/>
    <x v="0"/>
  </r>
  <r>
    <s v="Fiscalía Nacional"/>
    <s v="Contratación Directa"/>
    <x v="0"/>
    <s v="17-FN N°1493"/>
    <d v="2024-06-13T00:00:00"/>
    <s v="Orden de Compra"/>
    <n v="17240683"/>
    <d v="2024-07-22T00:00:00"/>
    <s v="Pasaje aéreo internacional para  Sr. Juan Pablo Glasinovic Vernon, Rut: 9.616.765-2, Santiago/San José – Costa Rica/Santiago, del 22 al 25 de julio de 2024. Apoyar Extradición de Maickel Villegas y Tomarle Declaración."/>
    <s v="Sociedad de Turismo E Inversiones Inmobiliarias Ltda."/>
    <s v="76.204.527-3"/>
    <n v="1159631"/>
    <x v="0"/>
  </r>
  <r>
    <s v="Fiscalía Nacional"/>
    <s v="Contratación Directa"/>
    <x v="0"/>
    <s v="17-FN N°1493"/>
    <d v="2024-06-13T00:00:00"/>
    <s v="Orden de Compra"/>
    <n v="17240684"/>
    <d v="2024-07-22T00:00:00"/>
    <s v="Pasaje aéreo internacional para  Sr. Leandro Fontealba Schwerter, Rut: 13.122.627-6, Santiago/San José – Costa Rica/Santiago, del 22 al 25 de julio de 2024. Apoyar Extradición de Maickel Villegas y Tomarle Declaración."/>
    <s v="Sociedad de Turismo E Inversiones Inmobiliarias Ltda."/>
    <s v="76.204.527-3"/>
    <n v="1127872"/>
    <x v="0"/>
  </r>
  <r>
    <s v="Fiscalía Nacional"/>
    <s v="Contratación Directa"/>
    <x v="0"/>
    <s v="17-FN N°1493"/>
    <d v="2024-06-13T00:00:00"/>
    <s v="Orden de Compra"/>
    <n v="17240685"/>
    <d v="2024-07-22T00:00:00"/>
    <s v="Pasaje aéreo internacional para  Sr. Hector Barros Vásquez, Rut: 10.965.345-4, Santiago/San José – Costa Rica/Santiago, del 22 al 25 de julio de 2024. Apoyar Extradición de Maickel Villegas y Tomarle Declaración."/>
    <s v="Sociedad de Turismo E Inversiones Inmobiliarias Ltda."/>
    <s v="76.204.527-3"/>
    <n v="1127872"/>
    <x v="0"/>
  </r>
  <r>
    <s v="Fiscalía Nacional"/>
    <s v="Contratación Directa"/>
    <x v="0"/>
    <s v="17-FN N°1493"/>
    <d v="2024-06-13T00:00:00"/>
    <s v="Orden de Compra"/>
    <n v="17240686"/>
    <d v="2024-07-22T00:00:00"/>
    <s v="Pasaje aéreo nacional para Sra. Leila Soto Díaz, Rut: 17.639.766-7, Santiago/Puerto Montt/Santiago, del 29 de julio al 04 de agosto de 2024. Realizar capacitación a fiscales y abogados asesores sobre la implementación de la Ley 21.527. Cambio de pasaje."/>
    <s v="Sociedad de Turismo E Inversiones Inmobiliarias Ltda."/>
    <s v="76.204.527-3"/>
    <n v="105900"/>
    <x v="0"/>
  </r>
  <r>
    <s v="Fiscalía Nacional"/>
    <s v="Licitación Privada"/>
    <x v="1"/>
    <s v="FN/MP N° 1454"/>
    <d v="2023-08-21T00:00:00"/>
    <s v="Orden de Compra"/>
    <n v="17240687"/>
    <d v="2024-07-22T00:00:00"/>
    <s v="Contratación de 1 Servicio de Coffe, para 55 personas, el cual se llevará a cabo los días 18 y 19 de julio en jornadas AM 10:30 y PM 16:30 horas para el día 18 y solo en jornada AM 10:30 horas para el día 19 de julio de 2024, a realizarse en dependencias en de la Fiscalia Nacional, piso 07, con motivo “Nueva ley de compras públicas&quot;.Funcionarios FN."/>
    <s v="Servicios Alimentarios Pedro Pablo Hernandez Medina E.I.R.L."/>
    <s v="77599203-4"/>
    <n v="577500"/>
    <x v="0"/>
  </r>
  <r>
    <s v="Fiscalía Nacional"/>
    <s v="Licitación Privada Menor"/>
    <x v="1"/>
    <s v="No Aplica"/>
    <s v="No Aplica"/>
    <s v="Orden de Compra"/>
    <n v="17240688"/>
    <d v="2024-07-22T00:00:00"/>
    <s v="Contratación de 1 Servicio por reparación de equipo de clima VRV LG multi V serie IV, por presentar falla en tarjetas PCB ventiladores, PCB invertir y Tarjeta, el trabajo para el clima del piso 1."/>
    <s v="Cbre Chile S.A."/>
    <s v="96789870-8"/>
    <n v="1128000"/>
    <x v="0"/>
  </r>
  <r>
    <s v="Fiscalía Nacional"/>
    <s v="Licitación Privada"/>
    <x v="1"/>
    <s v="FN/MP N° 1704"/>
    <d v="2024-07-10T00:00:00"/>
    <s v="Orden de Compra"/>
    <n v="17240689"/>
    <d v="2024-07-22T00:00:00"/>
    <s v="Adquisición de 15 Vehículos Blindados para equipos de Reacción Temprana ECOH del Ministerio Público."/>
    <s v="Automotora Inalco S.A."/>
    <s v="81198400-0"/>
    <n v="1408500000"/>
    <x v="0"/>
  </r>
  <r>
    <s v="Fiscalía Nacional"/>
    <s v="Licitación Privada"/>
    <x v="1"/>
    <s v="FN/MP N° 1454"/>
    <d v="2023-08-21T00:00:00"/>
    <s v="Orden de Compra"/>
    <n v="17240690"/>
    <d v="2024-07-22T00:00:00"/>
    <s v="Contratación de 1 Servicio de Coffe, para 30 personas, el cual se llevará a cabo los días 07 y 08 de agosto del 2024, para el día 07  jornada PM 16:00 horas y para el día 08 de agosto en jornada AM 10:30 horas, a realizarse en dependencias en de la Fiscalia Nacional, piso 07, con motivo “Capacitación en el Manual para la investigación de muertes violentas de mujeres&quot;."/>
    <s v="Servicios Alimentarios Pedro Pablo Hernandez Medina E.I.R.L."/>
    <s v="77599203-4"/>
    <n v="216000"/>
    <x v="0"/>
  </r>
  <r>
    <s v="Fiscalía Nacional"/>
    <s v="Licitación Privada"/>
    <x v="1"/>
    <s v="FN/MP N° 1454"/>
    <d v="2023-08-21T00:00:00"/>
    <s v="Orden de Compra"/>
    <n v="17240691"/>
    <d v="2024-07-22T00:00:00"/>
    <s v="Contratación de 1 Servicio de Coffe, para 30 personas, el cual se llevará a cabo el día 28 de agosto del 2024, en jornada PM 16:00 horas, a realizarse en dependencias en de la Fiscalia Nacional, piso 07, con motivo “Capacitación en el Manual para la investigación de muertes violentas de mujeres&quot;."/>
    <s v="Servicios Alimentarios Pedro Pablo Hernandez Medina E.I.R.L."/>
    <s v="77599203-4"/>
    <n v="108000"/>
    <x v="0"/>
  </r>
  <r>
    <s v="Fiscalía Nacional"/>
    <s v="Licitación Privada Menor"/>
    <x v="1"/>
    <s v="No Aplica"/>
    <s v="No Aplica"/>
    <s v="Orden de Compra"/>
    <n v="17240692"/>
    <d v="2024-07-22T00:00:00"/>
    <s v="Contratación de 1 Servicio de equipo de clima VRV LG multi V serie IV, por presentar falla en tarjetas PCB POWER, equipo maestro, PCB POWER equipo esclavo, sector piso 6 área poniente."/>
    <s v="Cbre Chile S.A."/>
    <s v="96789870-8"/>
    <n v="1203199"/>
    <x v="0"/>
  </r>
  <r>
    <s v="Fiscalía Nacional"/>
    <s v="Contratación Directa"/>
    <x v="0"/>
    <s v="17-FN N°1493"/>
    <d v="2024-06-13T00:00:00"/>
    <s v="Orden de Compra"/>
    <n v="17240693"/>
    <d v="2024-07-22T00:00:00"/>
    <s v="Pasaje aéreo nacional para Sra. Marcela Valdebenito Esquella, Rut: 13.386.381-8, Santiago/Iquique/Santiago, del 31 de julio al 03 de agosto de 2024. Trabajo en conjunto DAVT con región de Tarapacá, proyecto macrozona norte."/>
    <s v="Sociedad de Turismo E Inversiones Inmobiliarias Ltda."/>
    <s v="76.204.527-3"/>
    <n v="194366"/>
    <x v="0"/>
  </r>
  <r>
    <s v="Fiscalía Nacional"/>
    <s v="Contratación Directa"/>
    <x v="0"/>
    <s v="17-FN N°1493"/>
    <d v="2024-06-13T00:00:00"/>
    <s v="Orden de Compra"/>
    <n v="17240694"/>
    <d v="2024-07-22T00:00:00"/>
    <s v="Pasaje aéreo nacional para Sra. Alicia Diaz Nilo, Rut: 8.866.061-7, Santiago/Iquique/Santiago, del 31 de julio al 02 de agosto de 2024. Trabajo en conjunto DAVT con región de Tarapacá, proyecto macrozona norte."/>
    <s v="Sociedad de Turismo E Inversiones Inmobiliarias Ltda."/>
    <s v="76.204.527-3"/>
    <n v="229866"/>
    <x v="0"/>
  </r>
  <r>
    <s v="Fiscalía Nacional"/>
    <s v="Contratación Directa"/>
    <x v="0"/>
    <s v="17-FN N°1493"/>
    <d v="2024-06-13T00:00:00"/>
    <s v="Orden de Compra"/>
    <n v="17240695"/>
    <d v="2024-07-22T00:00:00"/>
    <s v="Pasaje aéreo nacional para Sra. Catalina Duque Gonzalez, Rut: 11.479.105-9, Santiago/Iquique/Santiago, del 31 de julio al 03 de agosto de 2024. Trabajo en conjunto DAVT con región de Tarapacá, proyecto macrozona norte."/>
    <s v="Sociedad de Turismo E Inversiones Inmobiliarias Ltda."/>
    <s v="76.204.527-3"/>
    <n v="194366"/>
    <x v="0"/>
  </r>
  <r>
    <s v="Fiscalía Nacional"/>
    <s v="Contratación Directa"/>
    <x v="0"/>
    <s v="17-FN N°1493"/>
    <d v="2024-06-13T00:00:00"/>
    <s v="Orden de Compra"/>
    <n v="17240696"/>
    <d v="2024-07-22T00:00:00"/>
    <s v="Pasaje aéreo nacional para Sra. Tania Gajardo Orellana, Rut: 14.143.379-, Santiago/Iquique/Santiago, el 02 de agosto de 2024. Participa en Seminario de la región."/>
    <s v="Sociedad de Turismo E Inversiones Inmobiliarias Ltda."/>
    <s v="76.204.527-3"/>
    <n v="126469"/>
    <x v="0"/>
  </r>
  <r>
    <s v="Fiscalía Nacional"/>
    <s v="Licitación Privada Menor"/>
    <x v="1"/>
    <s v="No Aplica"/>
    <s v="No Aplica"/>
    <s v="Orden de Compra"/>
    <n v="17240697"/>
    <d v="2024-07-22T00:00:00"/>
    <s v="Contratación de 03 Servicios de Evaluación de dependencia que consta de: 1 Sesión de evaluación psicológica individual; 1 Sesión de evaluación psiquiátrica; 1 Evaluación familiar o individual; 1 Evaluación terapia ocupacional; 1 Sesión para devolución de evaluación y entrega de informe."/>
    <s v="Fundacion Parentesis"/>
    <s v="72421000-7"/>
    <n v="1350000"/>
    <x v="0"/>
  </r>
  <r>
    <s v="Fiscalía Nacional"/>
    <s v="Contratación Directa (Exceptuada del Regl. Compras)"/>
    <x v="0"/>
    <s v="No Aplica"/>
    <s v="No Aplica"/>
    <s v="Orden de Compra"/>
    <n v="17240698"/>
    <d v="2024-07-22T00:00:00"/>
    <s v="Contratación de 1 Curso con modalidad online en vivo sobre &quot; Concurso y determinación de penas y aplicación de la Ley 18.216&quot;, a realizarse los días miercoles 17 y jueves 18 de julio de 2024 de 15:00 a 17:00 horas."/>
    <s v="Francisco Antonio Hermosilla Iriarte"/>
    <s v="8494218-9"/>
    <n v="340000"/>
    <x v="0"/>
  </r>
  <r>
    <s v="Fiscalía Nacional"/>
    <s v="Contratación Directa"/>
    <x v="0"/>
    <s v="17-FN N°1493"/>
    <d v="2024-06-13T00:00:00"/>
    <s v="Orden de Compra"/>
    <n v="17240699"/>
    <d v="2024-07-22T00:00:00"/>
    <s v="Pasaje aéreo nacional para Sr. Cristian Paredes Valenzuela, Rut: 14.303.292-2, Santiago/Temuco/Santiago, del 28 de julio al 01 de agosto de 2024. Reuniones por diligencias procesales con apoyo a investigación de la región de Temuco acompañando a FR y su equipo."/>
    <s v="Sociedad de Turismo E Inversiones Inmobiliarias Ltda."/>
    <s v="76.204.527-3"/>
    <n v="106866"/>
    <x v="0"/>
  </r>
  <r>
    <s v="Fiscalía Nacional"/>
    <s v="Licitación Privada"/>
    <x v="1"/>
    <s v="FN/MP N° 1454"/>
    <d v="2023-08-21T00:00:00"/>
    <s v="Orden de Compra"/>
    <n v="17240700"/>
    <d v="2024-07-22T00:00:00"/>
    <s v="Contratación de 1 Servicio de Coffe, para 60 personas,por jornada, el cual se llevará a cabo el día 25 de julio del 2024, en jornada AM de 10:30 horas y PM 16:00 horas, a realizarse en dependencias en de la Fiscalia Nacional, piso 07, con motivo “Programa de capacitación para la atención de víctimas y testigos con enfoque de género, en base a la actualización del Modelo de Violencia Intrafamiliar&quot;."/>
    <s v="Servicios Alimentarios Pedro Pablo Hernandez Medina E.I.R.L."/>
    <s v="77599203-4"/>
    <n v="420000"/>
    <x v="0"/>
  </r>
  <r>
    <s v="Fiscalía Nacional"/>
    <s v="Licitación Privada"/>
    <x v="1"/>
    <s v="FN/MP N° 1454"/>
    <d v="2023-08-21T00:00:00"/>
    <s v="Orden de Compra"/>
    <n v="17240701"/>
    <d v="2024-07-22T00:00:00"/>
    <s v="Contratación de 1 Servicio de Coffe, para 40 personas, el cual se llevará a cabo el día 30 de julio del 2024, en jornada AM 10:30 horas, a realizarse en dependencias en de la Fiscalia Nacional, piso 07, con motivo “Capacitación DGMN&quot;."/>
    <s v="Servicios Alimentarios Pedro Pablo Hernandez Medina E.I.R.L."/>
    <s v="77599203-4"/>
    <n v="144000"/>
    <x v="0"/>
  </r>
  <r>
    <s v="Fiscalía Nacional"/>
    <s v="Licitación Pública"/>
    <x v="2"/>
    <s v="FN/MP N° 1794"/>
    <d v="2024-07-22T00:00:00"/>
    <s v="Contrato"/>
    <s v="No Aplica"/>
    <d v="2024-07-22T00:00:00"/>
    <s v="Adquisición de servidores para el centro de cómputos de inteligencia artificial del MP"/>
    <s v="XI Computer Chile SPA"/>
    <s v="77.024.967-8"/>
    <n v="99772325.100000009"/>
    <x v="0"/>
  </r>
  <r>
    <s v="F.R. Arica y Parinacota"/>
    <s v="Licitación Pública"/>
    <x v="2"/>
    <s v="17-FN N°1001"/>
    <d v="2021-10-07T00:00:00"/>
    <s v="Orden de Servicio"/>
    <n v="18240230"/>
    <d v="2024-07-23T00:00:00"/>
    <s v="Se contrató al Psicólogo German Patricio Salgado Salgado, C.I. Nro. 9.392.169-0, para efectuar el servicio de ratificación del informe pericial de la menor de iniciales C.O.N.U., causa Ruc 2200346xxx-8."/>
    <s v="GERMAN PATRICIO SALGADO SALGADO"/>
    <s v="9392169-0"/>
    <n v="150355"/>
    <x v="0"/>
  </r>
  <r>
    <s v="F.R. Arica y Parinacota"/>
    <s v="Contratación Directa"/>
    <x v="0"/>
    <s v="17-FN N°1493"/>
    <d v="2024-06-13T00:00:00"/>
    <s v="Orden de Servicio"/>
    <n v="18240231"/>
    <d v="2024-07-23T00:00:00"/>
    <s v="Se han adquirido pasajes aéreos nacionales para el tramo ARI-SCL y SCL-ARI, destinados al Abogado Asistente C.A.M.S."/>
    <s v="Sociedad de Turismo E Inversiones Inmobiliarias Ltda."/>
    <s v="76.204.527-3"/>
    <n v="120712"/>
    <x v="0"/>
  </r>
  <r>
    <s v="F.R. Arica y Parinacota"/>
    <s v="Contratación Directa (Exceptuada del Regl. Compras)"/>
    <x v="0"/>
    <s v="No Aplica"/>
    <s v="No Aplica"/>
    <s v="Orden de Servicio"/>
    <n v="18240232"/>
    <d v="2024-07-23T00:00:00"/>
    <s v="Se han adquirido pasajes aéreos nacionales para el tramo SCL-ARI y ARI-SCL , para víctima en causa RUC 2000830xxx-6."/>
    <s v="Sociedad de Turismo E Inversiones Inmobiliarias Ltda."/>
    <s v="76.204.527-3"/>
    <n v="178074"/>
    <x v="0"/>
  </r>
  <r>
    <s v="F.R. Atacama"/>
    <s v="Licitación Privada Menor"/>
    <x v="1"/>
    <s v="No Aplica"/>
    <s v="No Aplica"/>
    <s v="Orden de Compra"/>
    <n v="32400153"/>
    <d v="2024-07-23T00:00:00"/>
    <s v="Placa para salón de reuniones del edificio de la Fiscalía Regional de Atacama."/>
    <s v="METALURGICA ARTISTICA J K SPA"/>
    <s v="76.827.019-8"/>
    <n v="116620"/>
    <x v="0"/>
  </r>
  <r>
    <s v="F.R. Atacama"/>
    <s v="Contratación Directa"/>
    <x v="0"/>
    <s v="17-FN N°1493"/>
    <d v="2024-06-13T00:00:00"/>
    <s v="Orden de Compra"/>
    <n v="32400154"/>
    <d v="2024-07-23T00:00:00"/>
    <s v="Pasajes para Fiscal Jefe, Fiscalía Local de Copiapó, para asistir a la Jornada de Capacitación de la Unidad Especializada de Género a realizarse en Sgto. los días 7 y 8 de agosto 2024."/>
    <s v="Sociedad de Turismo E Inversiones Inmobiliarias Ltda."/>
    <s v="76.204.527-3"/>
    <n v="54611"/>
    <x v="0"/>
  </r>
  <r>
    <s v="F.R. Atacama"/>
    <s v="Licitación Privada Menor"/>
    <x v="1"/>
    <s v="No Aplica"/>
    <s v="No Aplica"/>
    <s v="Orden de Compra"/>
    <n v="32400155"/>
    <d v="2024-07-23T00:00:00"/>
    <s v="Texto jurídico &quot;Las penas: determinación, aplicación y ejecución en adultos y adolescentes&quot; de los autores: Tania Gajardo y Francisco Hermosilla."/>
    <s v="EDITORIAL LIBROMAR SPA"/>
    <s v="76.240.638-1"/>
    <n v="50900"/>
    <x v="0"/>
  </r>
  <r>
    <s v="F.R. Coquimbo"/>
    <s v="Contratación Directa"/>
    <x v="0"/>
    <s v="17-FN N°1493"/>
    <d v="2024-06-13T00:00:00"/>
    <s v="O/Compra"/>
    <n v="42400233"/>
    <d v="2024-07-23T00:00:00"/>
    <s v="Pasaje aéreo para Funcionario Unidad jurídica, quien asiste a Jornada Anual de enlaces UCIEX. "/>
    <s v="Sociedad de Turismo E Inversiones Inmobiliarias Ltda."/>
    <s v="76.204.527-3"/>
    <n v="132366"/>
    <x v="0"/>
  </r>
  <r>
    <s v="F.R. Coquimbo"/>
    <s v="Contratación Directa (Exceptuada del Regl. Compras)"/>
    <x v="0"/>
    <s v="No Aplica"/>
    <s v="No Aplica"/>
    <s v="O/Compra"/>
    <n v="42400234"/>
    <d v="2024-07-23T00:00:00"/>
    <s v="Reparación de Techumbre de la Fiscalía Local de Andacollo (incluye resellado de hojalatería, reparación de canales y tubos receptores de agua.)"/>
    <s v="JAVIER ROJAS LEYTON"/>
    <s v="6.959.294-5"/>
    <n v="267750"/>
    <x v="0"/>
  </r>
  <r>
    <s v="F.R. Valparaíso"/>
    <s v="Contratación Directa (Exceptuada del Regl. Compras)"/>
    <x v="0"/>
    <s v="No Aplica"/>
    <s v="No Aplica"/>
    <s v="Orden de Compra"/>
    <n v="5240336"/>
    <d v="2024-07-23T00:00:00"/>
    <s v="Evaluación informe pericial"/>
    <s v="QUINTEROS Y TORRES LIMITADA"/>
    <s v="77.296.578-8"/>
    <n v="2200000"/>
    <x v="0"/>
  </r>
  <r>
    <s v="F.R. Maule"/>
    <s v="Licitación Privada Menor"/>
    <x v="1"/>
    <s v="No Aplica"/>
    <s v="No Aplica"/>
    <s v="Orden de Compra"/>
    <n v="7240234"/>
    <d v="2024-07-23T00:00:00"/>
    <s v="Servicios para la instalación de enchufes en sala de archivo FL Licanten"/>
    <s v="CARLOS ARANCIBIA CAR"/>
    <s v="76.093.194-2"/>
    <n v="105018"/>
    <x v="0"/>
  </r>
  <r>
    <s v="F.R. Maule"/>
    <s v="Licitación Pública"/>
    <x v="2"/>
    <s v="FN Nº 1002/2021"/>
    <d v="2021-10-07T00:00:00"/>
    <s v="Orden de Compra"/>
    <n v="7240235"/>
    <d v="2024-07-23T00:00:00"/>
    <s v="Peritaje Privado Social Delito Abuso Sexual RUC 2100169xxx-8 FL Talca Fiscal Jose Luis Gonzalez"/>
    <s v="RUTH EVELYN ROJAS SE"/>
    <s v="13.611.294-5"/>
    <n v="225561"/>
    <x v="0"/>
  </r>
  <r>
    <s v="F.R. Maule"/>
    <s v="Licitación Pública"/>
    <x v="2"/>
    <s v="FN Nº 1001/2021"/>
    <d v="2021-10-07T00:00:00"/>
    <s v="Orden de Compra"/>
    <n v="7240236"/>
    <d v="2024-07-23T00:00:00"/>
    <s v="Peritaje Privado Psicológico de Testimonio Y Daño Emocional Delito Abuso Sexual RUC 2100169xxx-8 FL Talca Fiscal Jose Luis Gonzalez"/>
    <s v="NURY CECILIA CARREÑO"/>
    <s v="13.723.097-6"/>
    <n v="225534"/>
    <x v="0"/>
  </r>
  <r>
    <s v="F.R. Ñuble"/>
    <s v="Contratación Directa (Exceptuada del Regl. Compras)"/>
    <x v="0"/>
    <s v="No Aplica"/>
    <s v="No Aplica"/>
    <s v="OC"/>
    <n v="20240077"/>
    <d v="2024-07-23T00:00:00"/>
    <s v="Adquisición de servicios de mantenimiento y mejoramiento eléctrico TDA y entretecho de la FL Yungay"/>
    <s v="ELECTROVOLT SPA"/>
    <s v="77.483.683-7"/>
    <n v="928050"/>
    <x v="0"/>
  </r>
  <r>
    <s v="F.R. Ñuble"/>
    <s v="Contratación Directa (Exceptuada del Regl. Compras)"/>
    <x v="0"/>
    <s v="No Aplica"/>
    <s v="No Aplica"/>
    <s v="OC"/>
    <n v="20240078"/>
    <d v="2024-07-23T00:00:00"/>
    <s v="Adquisición de servicios de reforzamiento domiciliario, proteccion de ventanas con laminas de seguridad"/>
    <s v="MACLARI SPA"/>
    <s v="77.791.314-K"/>
    <n v="1477278"/>
    <x v="0"/>
  </r>
  <r>
    <s v="F.R. Araucanía"/>
    <s v="Licitación Privada Menor"/>
    <x v="1"/>
    <s v="No Aplica"/>
    <s v="No Aplica"/>
    <s v="O/Compra"/>
    <n v="9240233"/>
    <d v="2024-07-23T00:00:00"/>
    <s v="Servicio de relatoria para taller de capacitación."/>
    <s v="Cooltura SPA."/>
    <s v="76.992.644-5"/>
    <n v="340000"/>
    <x v="0"/>
  </r>
  <r>
    <s v="F.R. Araucanía"/>
    <s v="Contratación Directa (Exceptuada del Regl. Compras)"/>
    <x v="0"/>
    <s v="No Aplica"/>
    <s v="No Aplica"/>
    <s v="O/Compra"/>
    <n v="9240234"/>
    <d v="2024-07-23T00:00:00"/>
    <s v="Reubicación de equipos de seguridad como medida de protección para fiscal de la región."/>
    <s v="Compañía de Telecomunicaciones Belltel Ltda."/>
    <s v="77.803.150-7"/>
    <n v="434350"/>
    <x v="0"/>
  </r>
  <r>
    <s v="F.R. Araucanía"/>
    <s v="Licitación Privada Menor"/>
    <x v="1"/>
    <s v="No Aplica"/>
    <s v="No Aplica"/>
    <s v="O/Compra"/>
    <n v="9240235"/>
    <d v="2024-07-23T00:00:00"/>
    <s v="Servicio de mantención de jardines y estufa a combustión lenta de la Fiscalía Local de Curacautín."/>
    <s v="Juan Anastasio Medina Maturana."/>
    <s v="5.444.220-3"/>
    <n v="90000"/>
    <x v="0"/>
  </r>
  <r>
    <s v="F.R. Araucanía"/>
    <s v="Contratación Directa"/>
    <x v="0"/>
    <s v="17-FN N°1493"/>
    <d v="2024-06-13T00:00:00"/>
    <s v="O/Compra"/>
    <n v="9240236"/>
    <d v="2024-07-23T00:00:00"/>
    <s v="Pasajes aéreos para funcionario en comisión de servicio, trayecto Tco.-Stgo.-Tco."/>
    <s v="Sociedad de Turismo E Inversiones Inmobiliarias Ltda."/>
    <s v="76.204.527-3"/>
    <n v="107074"/>
    <x v="0"/>
  </r>
  <r>
    <s v="F.R. Araucanía"/>
    <s v="Contratación Directa"/>
    <x v="0"/>
    <s v="17-FN N°1493"/>
    <d v="2024-06-13T00:00:00"/>
    <s v="O/Compra"/>
    <n v="9240237"/>
    <d v="2024-07-23T00:00:00"/>
    <s v="Pasajes aéreos para fiscal en comisión de servicio, trayecto Tco.-Stgo.-Tco."/>
    <s v="Sociedad de Turismo E Inversiones Inmobiliarias Ltda."/>
    <s v="76.204.527-3"/>
    <n v="154074"/>
    <x v="0"/>
  </r>
  <r>
    <s v="F.R. Araucanía"/>
    <s v="Licitación Privada Menor"/>
    <x v="1"/>
    <s v="No Aplica"/>
    <s v="No Aplica"/>
    <s v="O/Compra"/>
    <n v="9240238"/>
    <d v="2024-07-23T00:00:00"/>
    <s v="Servicio de coffee break para taller de capacitacón."/>
    <s v="Banquetería y Coctelería Iris Marlenne Vidal Venegas E.I.R.L."/>
    <s v="76.682.264-9"/>
    <n v="357000"/>
    <x v="0"/>
  </r>
  <r>
    <s v="F.R. Los Lagos"/>
    <s v="Contratación Directa"/>
    <x v="0"/>
    <s v="17-FN N°1493"/>
    <d v="2024-06-13T00:00:00"/>
    <s v="Orden de Compra"/>
    <n v="10240277"/>
    <d v="2024-07-23T00:00:00"/>
    <s v="Pasaje aéreo P.Montt-Santiago-P.Montt del 02-09 al 04-09-24"/>
    <s v="Sociedad de Turismo E Inversiones Inmobiliarias Ltda."/>
    <s v="76.204.527-3"/>
    <n v="157574"/>
    <x v="0"/>
  </r>
  <r>
    <s v="F.R. Magallanes"/>
    <s v="Licitación Privada Menor"/>
    <x v="1"/>
    <s v="No Aplica"/>
    <s v="No Aplica"/>
    <s v="Orden de Compra"/>
    <n v="12240146"/>
    <d v="2024-07-23T00:00:00"/>
    <s v="Servicio bodegaje agosto a diciembre  para fiscalía regional por remodelación edificio"/>
    <s v="Inmobiliaria AGM Ltda."/>
    <s v="76.179.614-3"/>
    <n v="2082500"/>
    <x v="0"/>
  </r>
  <r>
    <s v="F.R. Magallanes"/>
    <s v="Contratación Directa"/>
    <x v="0"/>
    <s v="12-FR N° 74"/>
    <d v="2024-07-22T00:00:00"/>
    <s v="Orden de Compra"/>
    <n v="12240147"/>
    <d v="2024-07-23T00:00:00"/>
    <s v="Arriendo de 05 notebooks agosto a diciembre para Unidad Gestión e Informática"/>
    <s v="Comercial Imprimat Ltda."/>
    <s v="76.426.268-9"/>
    <n v="1309000"/>
    <x v="0"/>
  </r>
  <r>
    <s v="F.R. Metrop. Oriente"/>
    <s v="Licitación Pública"/>
    <x v="2"/>
    <s v="Res FN N° 1001-2021"/>
    <d v="2021-10-07T00:00:00"/>
    <s v="Orden de Compra"/>
    <n v="14240209"/>
    <d v="2024-07-23T00:00:00"/>
    <s v="Pericia Psicológica para causa Fiscalía de Género."/>
    <s v="ANA MARIA RIGHETTI MAUREIRA"/>
    <s v="9933562-9"/>
    <n v="226200"/>
    <x v="0"/>
  </r>
  <r>
    <s v="F.R. Metrop. Oriente"/>
    <s v="Licitación Privada Menor"/>
    <x v="1"/>
    <s v="No Aplica"/>
    <s v="No Aplica"/>
    <s v="Orden de Compra"/>
    <n v="14240210"/>
    <d v="2024-07-23T00:00:00"/>
    <s v="Servicio de instalación de piso vinilico en oficina edificio Las Condes."/>
    <s v="LUIS ROBERTO RUBIO QUINTANILLA"/>
    <s v="10265615-6"/>
    <n v="321000"/>
    <x v="0"/>
  </r>
  <r>
    <s v="F.R. Metrop. Sur"/>
    <s v="Licitación Privada Menor"/>
    <x v="1"/>
    <s v="No Aplica"/>
    <s v="No Aplica"/>
    <s v="O/Compra"/>
    <n v="15240209"/>
    <d v="2024-07-23T00:00:00"/>
    <s v="Servicio de reparación y mantención de puertas: encuadre con regulación de 9 puertas  de aluminio con cambio de pestillos, cerraduras, bisagras, brazos hidráulicos y ajuste de marcos para la Fiscalía Local de Puente Alto."/>
    <s v="A. MERINO Y ASOCIADOS LTDA."/>
    <s v="76017335-5"/>
    <n v="1212015"/>
    <x v="0"/>
  </r>
  <r>
    <s v="F.R. Metrop. Occidente"/>
    <s v="Contratación Directa (Exceptuada del Regl. Compras)"/>
    <x v="0"/>
    <s v="No Aplica"/>
    <s v="No Aplica"/>
    <s v="O/Compra"/>
    <n v="16240229"/>
    <d v="2024-07-23T00:00:00"/>
    <s v="Artículo 1° Letra a) Reglamento de Compras MP"/>
    <s v="ALEJANDRO ANTONIO IBACACHE ESPINOZA"/>
    <s v="9877613-3"/>
    <n v="59500"/>
    <x v="0"/>
  </r>
  <r>
    <s v="F.R. Metrop. Occidente"/>
    <s v="Licitación Privada Menor"/>
    <x v="1"/>
    <s v="No Aplica"/>
    <s v="No Aplica"/>
    <s v="O/Compra"/>
    <n v="16240230"/>
    <d v="2024-07-23T00:00:00"/>
    <s v="Servicio flete traslado de especies no activo fijo a destrucción en relleno sanitario de KDM en Til- Til por la UAF FRMOCC, el 23-07-2024. Solicita UAF"/>
    <s v="DIAZ SAPIAIN TRASPORTE DE CARGA LIMITADA"/>
    <s v="76169474-k"/>
    <n v="357000"/>
    <x v="0"/>
  </r>
  <r>
    <s v="Fiscalía Nacional"/>
    <s v="Contratación Directa"/>
    <x v="0"/>
    <s v="FN/MP N° 1454"/>
    <d v="2023-08-21T00:00:00"/>
    <s v="Orden de Compra"/>
    <n v="17240702"/>
    <d v="2024-07-23T00:00:00"/>
    <s v="Adquisición de 5 Equipos Computacionales, para soportar las licencias de los software MOBILEDIT, MSAB XRY OFFICE, MSAB XRY PRO y GRAYKEY."/>
    <s v="Digitoforense SPA."/>
    <s v="77128254-7"/>
    <n v="100576435"/>
    <x v="0"/>
  </r>
  <r>
    <s v="Fiscalía Nacional"/>
    <s v="Licitación Privada Menor"/>
    <x v="1"/>
    <s v="No Aplica"/>
    <s v="No Aplica"/>
    <s v="Orden de Compra"/>
    <n v="17240703"/>
    <d v="2024-07-23T00:00:00"/>
    <s v="Adquisición de 2 Libros sobre “Nueva Ley de Compras Públicas. Análisis de cambios introducidos por Ley N° 21.634 DERECHO ADMINISTRATIVO”, del profesor José Luis Lara Arroyo."/>
    <s v="Der Ediciones Limitada"/>
    <s v="76690949-3"/>
    <n v="59558"/>
    <x v="0"/>
  </r>
  <r>
    <s v="Fiscalía Nacional"/>
    <s v="Contratación Directa"/>
    <x v="0"/>
    <s v="FN/MP N° 1765"/>
    <d v="2024-07-19T00:00:00"/>
    <s v="Orden de Compra"/>
    <n v="17240704"/>
    <d v="2024-07-23T00:00:00"/>
    <s v="Contratación de 1 Servicio de Renovación de la licencia del software ZKTime Web 2, por un plazo de 2 años."/>
    <s v="Spielup Spa."/>
    <s v="76582047-2"/>
    <n v="8092000"/>
    <x v="0"/>
  </r>
  <r>
    <s v="F.R. Arica y Parinacota"/>
    <s v="Contratación Directa"/>
    <x v="0"/>
    <s v="17-FN N°1493"/>
    <d v="2024-06-13T00:00:00"/>
    <s v="Orden de Servicio"/>
    <n v="18240233"/>
    <d v="2024-07-24T00:00:00"/>
    <s v="Segun el correo electronico recibido del Director Ejecutivo Regional, se autorizo el cambio del tramo ARI-SCL, codigo de reserva FMJOIW, para el Jefe Regional URAVIT H.A.P.G."/>
    <s v="Sociedad de Turismo E Inversiones Inmobiliarias Ltda."/>
    <s v="76.204.527-3"/>
    <n v="124512"/>
    <x v="0"/>
  </r>
  <r>
    <s v="F.R. Arica y Parinacota"/>
    <s v="Contratación Directa (Exceptuada del Regl. Compras)"/>
    <x v="0"/>
    <s v="No Aplica"/>
    <s v="No Aplica"/>
    <s v="Orden de Servicio"/>
    <n v="18240234"/>
    <d v="2024-07-24T00:00:00"/>
    <s v="Se contrato al Psicologo Sergio Ignacio Arias Toledo, para efectuar el peritaje psicologico de la víctima en causa Ruc 2301360xxx-8."/>
    <s v="SERGIO IGNACIO ARIAS TOLEDO"/>
    <s v="15008417-2"/>
    <n v="376032"/>
    <x v="0"/>
  </r>
  <r>
    <s v="F.R. Arica y Parinacota"/>
    <s v="Contratación Directa (Exceptuada del Regl. Compras)"/>
    <x v="0"/>
    <s v="No Aplica"/>
    <s v="No Aplica"/>
    <s v="Orden de Servicio"/>
    <n v="18240235"/>
    <d v="2024-07-24T00:00:00"/>
    <s v="Se contrato al Psicologo Sergio Ignacio Arias Toledo, para efectuar el peritaje psicologico de la víctima en causa Ruc 2300023xxx-4."/>
    <s v="SERGIO IGNACIO ARIAS TOLEDO"/>
    <s v="15008417-2"/>
    <n v="752064"/>
    <x v="0"/>
  </r>
  <r>
    <s v="F.R. Antofagasta"/>
    <s v="Contratación Directa"/>
    <x v="0"/>
    <s v="17-FN N°1493"/>
    <d v="2024-06-13T00:00:00"/>
    <s v="Orden de Servicio"/>
    <n v="2240228"/>
    <d v="2024-07-24T00:00:00"/>
    <s v="Compra de pasaje aéreo para doña Tamara Farren LL. por comisión de servicios para asistir a Jornada Anual de Enlaces UCIEX UE295"/>
    <s v="Sociedad de Turismo E Inversiones Inmobiliarias Ltda."/>
    <s v="76.204.527-3"/>
    <n v="265574"/>
    <x v="0"/>
  </r>
  <r>
    <s v="F.R. Antofagasta"/>
    <s v="Contratación Directa"/>
    <x v="0"/>
    <s v="17-FN N°1493"/>
    <d v="2024-06-13T00:00:00"/>
    <s v="Orden de Servicio"/>
    <n v="2240229"/>
    <d v="2024-07-24T00:00:00"/>
    <s v="Compra de pasaje aéreo para doña Cecilia González por comisión de servicios para asistir a Capacitación UGEN UE 297"/>
    <s v="Sociedad de Turismo E Inversiones Inmobiliarias Ltda."/>
    <s v="76.204.527-3"/>
    <n v="151366"/>
    <x v="0"/>
  </r>
  <r>
    <s v="F.R. Antofagasta"/>
    <s v="Contratación Directa"/>
    <x v="0"/>
    <s v="17-FN N°1493"/>
    <d v="2024-06-13T00:00:00"/>
    <s v="Orden de Servicio"/>
    <n v="2240230"/>
    <d v="2024-07-24T00:00:00"/>
    <s v="Compra pasaje aéreo para don Juan Castro B. por comisión de servicios por diligencias investigativas y tramitación de pasaporte."/>
    <s v="Sociedad de Turismo E Inversiones Inmobiliarias Ltda."/>
    <s v="76.204.527-3"/>
    <n v="467474"/>
    <x v="0"/>
  </r>
  <r>
    <s v="F.R. Atacama"/>
    <s v="Contratación Directa"/>
    <x v="0"/>
    <s v="17-FN N°1493"/>
    <d v="2024-06-13T00:00:00"/>
    <s v="Orden de Compra"/>
    <n v="32400158"/>
    <d v="2024-07-24T00:00:00"/>
    <s v="Pasaje aéreo Fiscal Adjunto, Fiscalía Local de Copiapó, por modificación de programa capacitación de armas."/>
    <s v="Sociedad de Turismo E Inversiones Inmobiliarias Ltda."/>
    <s v="76.204.527-3"/>
    <n v="31000"/>
    <x v="0"/>
  </r>
  <r>
    <s v="F.R. O´Higgins"/>
    <s v="Licitación Privada Menor"/>
    <x v="1"/>
    <s v="No Aplica"/>
    <s v="No Aplica"/>
    <s v="O/Compra"/>
    <n v="6240307"/>
    <d v="2024-07-24T00:00:00"/>
    <s v="Servicio de evaluación psicolaboral por cargo de Auxiliar suplente, Fiscalía Local de Santa Cruz."/>
    <s v="SOCIEDAD DE PROFESIONALES OSSANDÓN CONSULTORES INTEGRALES LIMITADA"/>
    <s v="77.269.090-8"/>
    <n v="86480"/>
    <x v="0"/>
  </r>
  <r>
    <s v="F.R. O´Higgins"/>
    <s v="Licitación Privada Menor"/>
    <x v="1"/>
    <s v="No Aplica"/>
    <s v="No Aplica"/>
    <s v="O/Compra"/>
    <n v="6240308"/>
    <d v="2024-07-24T00:00:00"/>
    <s v="Reparación muebles Alta Complejidad: Cambio de chapas y anclaje de mueble."/>
    <s v="JUAN EDUARDO TORRES VILCHES"/>
    <s v="8.126.950-5"/>
    <n v="79730"/>
    <x v="0"/>
  </r>
  <r>
    <s v="F.R. O´Higgins"/>
    <s v="Contratación Directa (Exceptuada del Regl. Compras)"/>
    <x v="0"/>
    <s v="No Aplica"/>
    <s v="No Aplica"/>
    <s v="O/Compra"/>
    <n v="6240309"/>
    <d v="2024-07-24T00:00:00"/>
    <s v="Reparación eléctrica Fiscalía Local de Santa Cruz. "/>
    <s v="ELECTRICIDAD SANTA CRUZ SPA"/>
    <s v="77.778.754-3"/>
    <n v="249900"/>
    <x v="0"/>
  </r>
  <r>
    <s v="F.R. O´Higgins"/>
    <s v="Contratación Directa (Exceptuada del Regl. Compras)"/>
    <x v="0"/>
    <s v="No Aplica"/>
    <s v="No Aplica"/>
    <s v="O/Compra"/>
    <n v="6240318"/>
    <d v="2024-07-24T00:00:00"/>
    <s v="Servicio de reparación de emergencia por filtración de aguas lluvias en Fiscalía Local de San Vicente."/>
    <s v="CONSTRUCTORA FRANCISCO JAVIER ZUBIAUR LARRAIN E.I.R.L."/>
    <s v="76.419.278-8"/>
    <n v="226100"/>
    <x v="0"/>
  </r>
  <r>
    <s v="F.R. Ñuble"/>
    <s v="Contratación Directa (Exceptuada del Regl. Compras)"/>
    <x v="0"/>
    <s v="No Aplica"/>
    <s v="No Aplica"/>
    <s v="OC"/>
    <n v="20240080"/>
    <d v="2024-07-24T00:00:00"/>
    <s v="Mantención de tres equipos de aire acondicionados del edificio de la FR"/>
    <s v="SOC. COMERCIAL MAYAR SERVICIOS Y MANTENCIONES"/>
    <s v="76.214.071-3"/>
    <n v="124950"/>
    <x v="0"/>
  </r>
  <r>
    <s v="F.R. Araucanía"/>
    <s v="Contratación Directa (Exceptuada del Regl. Compras)"/>
    <x v="0"/>
    <s v="No Aplica"/>
    <s v="No Aplica"/>
    <s v="O/Compra"/>
    <n v="9240239"/>
    <d v="2024-07-24T00:00:00"/>
    <s v="Compra de combustible para calefacción del inmueble de la Fiscalía Regional."/>
    <s v="Rojas Castro Comercial Ltda."/>
    <s v="78.905.680-3"/>
    <n v="6168000"/>
    <x v="0"/>
  </r>
  <r>
    <s v="F.R. Los Ríos"/>
    <s v="Contratación Directa"/>
    <x v="0"/>
    <s v="17-FN N°1493"/>
    <d v="2024-06-13T00:00:00"/>
    <s v="Orden de Compra"/>
    <n v="19240220"/>
    <d v="2024-07-24T00:00:00"/>
    <s v="Adquisición de Pasaje Aéreo por Comisión de Servicio en el País para capacitación en Sabtiago para Fiscal/Funcionario"/>
    <s v="Sociedad de Turismo E Inversiones Inmobiliarias Ltda."/>
    <s v="76.204.527-3"/>
    <n v="60000"/>
    <x v="0"/>
  </r>
  <r>
    <s v="F.R. Los Ríos"/>
    <s v="Contratación Directa"/>
    <x v="0"/>
    <s v="17-FN N°1493"/>
    <d v="2024-06-13T00:00:00"/>
    <s v="Orden de Compra"/>
    <n v="19240221"/>
    <d v="2024-07-24T00:00:00"/>
    <s v="Compra de pasajes Claudia Baeza 06 y 09 de agosto de 2024, jornada “Manual de investigación de muertes violentas de mujeres” y la “Ley N°21.675 Integral de Violencia de Género” "/>
    <s v="Sociedad de Turismo E Inversiones Inmobiliarias Ltda."/>
    <s v="76.204.527-3"/>
    <n v="153387"/>
    <x v="0"/>
  </r>
  <r>
    <s v="F.R. Metrop. Sur"/>
    <s v="Contratación Directa"/>
    <x v="0"/>
    <s v="No aplica"/>
    <s v="No Aplica"/>
    <s v="O/Compra"/>
    <n v="15240210"/>
    <d v="2024-07-24T00:00:00"/>
    <s v="Servicio de instalaciones eléctricas, de luminarias y otros en dependencias edificio de Av. Gran Avenida 5234, San Miguel."/>
    <s v="AXEL SILVA POQUE SERVICIOS ELECTRICOS E.I.R.L "/>
    <s v="77861223-2"/>
    <n v="249900"/>
    <x v="0"/>
  </r>
  <r>
    <s v="F.R. Metrop. Sur"/>
    <s v="Licitación Privada Menor"/>
    <x v="1"/>
    <s v="No Aplica"/>
    <s v="No Aplica"/>
    <s v="O/Compra"/>
    <n v="15240211"/>
    <d v="2024-07-24T00:00:00"/>
    <s v="Tres evaluaciones psicolaborales para cargo Administrativo de Apoyo, en calidad de titular, Unidad Regional de Atención a Víctimas y Testigos."/>
    <s v="CONSULTORIA E INVESTIGACION EN RRHH SPA"/>
    <s v="76580320-9"/>
    <n v="295310"/>
    <x v="0"/>
  </r>
  <r>
    <s v="F.R. Metrop. Sur"/>
    <s v="Licitación Privada Menor"/>
    <x v="1"/>
    <s v="No Aplica"/>
    <s v="No Aplica"/>
    <s v="O/Compra"/>
    <n v="15240212"/>
    <d v="2024-07-24T00:00:00"/>
    <s v="Dos evaluaciones psicolaborales para cargo de Abogado Asistente de la Fiscalía Especializada de Delitos Generales."/>
    <s v="LS CONSULTORIA LTDA. "/>
    <s v="77810996-4"/>
    <n v="225600"/>
    <x v="0"/>
  </r>
  <r>
    <s v="F.R. Metrop. Occidente"/>
    <s v="Licitación Privada Menor"/>
    <x v="1"/>
    <s v="No Aplica"/>
    <s v="No Aplica"/>
    <s v="O/Compra"/>
    <n v="16240231"/>
    <d v="2024-07-24T00:00:00"/>
    <s v="Servicio de Coffee para 30 personas para capacitación en FL Pudahuel. Solicita RRHH FRMOcc."/>
    <s v="CHEESEENJOY SPA"/>
    <s v="77280572-1"/>
    <n v="129990"/>
    <x v="0"/>
  </r>
  <r>
    <s v="Fiscalía Nacional"/>
    <s v="Contratación Directa"/>
    <x v="0"/>
    <s v="17-FN N°1493"/>
    <d v="2024-06-13T00:00:00"/>
    <s v="Orden de Compra"/>
    <n v="17240705"/>
    <d v="2024-07-24T00:00:00"/>
    <s v="Pasaje aéreo internacional para Sra. Claudia Ortega Forner, Rut: 11.833.323-3,  Santiago/Lima - Perú/Santiago, del 13 al 17 de agosto de 2024. Participa en reuniones en APEC Perú 2024"/>
    <s v="Sociedad de Turismo E Inversiones Inmobiliarias Ltda."/>
    <s v="76.204.527-3"/>
    <n v="564338"/>
    <x v="0"/>
  </r>
  <r>
    <s v="Fiscalía Nacional"/>
    <s v="Contratación Directa"/>
    <x v="0"/>
    <s v="17-FN N°1493"/>
    <d v="2024-06-13T00:00:00"/>
    <s v="Orden de Compra"/>
    <n v="17240706"/>
    <d v="2024-07-24T00:00:00"/>
    <s v="Pasaje aéreo nacional para Sra. Ana Maria Morales Peillard, Rut: 13.241.754-7, Santiago/Iquique/Santiago, del 01 al 02 de agosto de 2024. Asiste como expositora en VII jornadas de mujeres penalistas y criminólogas."/>
    <s v="Sociedad de Turismo E Inversiones Inmobiliarias Ltda."/>
    <s v="76.204.527-3"/>
    <n v="204170"/>
    <x v="0"/>
  </r>
  <r>
    <s v="Fiscalía Nacional"/>
    <s v="Licitación Privada Menor"/>
    <x v="1"/>
    <s v="No Aplica"/>
    <s v="No Aplica"/>
    <s v="Orden de Compra"/>
    <n v="17240707"/>
    <d v="2024-07-24T00:00:00"/>
    <s v="Adquisición de 1 Pendón tipo araña de 1X3, panel araña textil de 70X230 cm., impreso en tela milano en sublimación a full color, con estructura retráctil, con bolso de transporte."/>
    <s v="Sociedad de Comunicación Simple Spa. "/>
    <s v="76981620-8"/>
    <n v="309400"/>
    <x v="0"/>
  </r>
  <r>
    <s v="Fiscalía Nacional"/>
    <s v="Licitación Privada"/>
    <x v="1"/>
    <s v="FN/MP N° 1454"/>
    <d v="2023-08-21T00:00:00"/>
    <s v="Orden de Compra"/>
    <n v="17240708"/>
    <d v="2024-07-24T00:00:00"/>
    <s v="Contratación de 1 Servicio de Coffe, para 30 personas,por jornada, el cual se llevará a cabo los días 05 y 06 de agosto del 2024, para el día 05 en jornadas AM de 10:30 horas y PM 16:00 horas y para el día 06 solo en jornada AM 10:30 horas, a realizarse en dependencias en de la Fiscalia Nacional, piso 07, con motivo “Jornada Anual enlaces UCIEX&quot;."/>
    <s v="Servicios Alimentarios Pedro Pablo Hernandez Medina E.I.R.L."/>
    <s v="77599203-4"/>
    <n v="324000"/>
    <x v="0"/>
  </r>
  <r>
    <s v="Fiscalía Nacional"/>
    <s v="Licitación Privada"/>
    <x v="1"/>
    <s v="FN/MP N° 1454"/>
    <d v="2023-08-21T00:00:00"/>
    <s v="Orden de Compra"/>
    <n v="17240709"/>
    <d v="2024-07-24T00:00:00"/>
    <s v="Contratación de 1 Servicio de Coffe, para 25 personas, el cual se llevará a cabo el día 12 de agosto del 2024, en jornada AM de 10:30 horas, a realizarse en dependencias en de la Fiscalia Nacional, piso 07, con motivo “Primeros Auxilios Psicológicos para Causas de Alta Connotación&quot;."/>
    <s v="Servicios Alimentarios Pedro Pablo Hernandez Medina E.I.R.L."/>
    <s v="77599203-4"/>
    <n v="92500"/>
    <x v="0"/>
  </r>
  <r>
    <s v="Fiscalía Nacional"/>
    <s v="Licitación Privada"/>
    <x v="1"/>
    <s v="FN/MP N° 1454"/>
    <d v="2023-08-21T00:00:00"/>
    <s v="Orden de Compra"/>
    <n v="17240710"/>
    <d v="2024-07-24T00:00:00"/>
    <s v="Contratación de 1 Servicio de Coffe, para 25 personas, el cual se llevará a cabo el día 16 de agosto del 2024, en jornada AM de 10:30 horas, a realizarse en dependencias en de la Fiscalia Nacional, piso 07, con motivo “Primeros Auxilios Psicológicos para Causas de Alta Connotación&quot;."/>
    <s v="Servicios Alimentarios Pedro Pablo Hernandez Medina E.I.R.L."/>
    <s v="77599203-4"/>
    <n v="92500"/>
    <x v="0"/>
  </r>
  <r>
    <s v="Fiscalía Nacional"/>
    <s v="Contratación Directa (Exceptuada del Regl. Compras)"/>
    <x v="0"/>
    <s v="No Aplica"/>
    <s v="No Aplica"/>
    <s v="Orden de Compra"/>
    <n v="17240711"/>
    <d v="2024-07-24T00:00:00"/>
    <s v="Publicación aviso Licitación Pública “Provisión De Data Center Gestionado Y Servicios Asociados Para El Ministerio Público&quot;. Fecha de publicación: Domingo 28 de julio de 2024 en el diario El Mercurio de circulación nacional, ubicación E-PAR MOD 2x2 B&amp;N."/>
    <s v="JMosella SpA."/>
    <s v="96702280-2"/>
    <n v="534891"/>
    <x v="0"/>
  </r>
  <r>
    <s v="F.R. Tarapacá"/>
    <s v="Contratación Directa (Exceptuada del Regl. Compras)"/>
    <x v="0"/>
    <s v="No Aplica"/>
    <s v="No Aplica"/>
    <s v="O/Servicio"/>
    <n v="1240101"/>
    <d v="2024-07-25T00:00:00"/>
    <s v="Publicación licitación publica servicios de aseo FR Tarapacá, en cuerpo Generales de El Mercurio, el 28-07-24"/>
    <s v="J MOSELLA SPA"/>
    <s v="96702280-2"/>
    <n v="359316"/>
    <x v="0"/>
  </r>
  <r>
    <s v="F.R. Atacama"/>
    <s v="Licitación Privada Menor"/>
    <x v="1"/>
    <s v="No Aplica"/>
    <s v="No Aplica"/>
    <s v="Orden de Compra"/>
    <n v="32400159"/>
    <d v="2024-07-25T00:00:00"/>
    <s v="Evaluación psicolaboral a 1 postulantes al cargo de Abogado Asistente de Fiscal, suplencia externa, para la Fiscalía Local de Copiapó."/>
    <s v="CENTRO MEDICO DE SALUD LABORAL KUNZA"/>
    <s v="76.906.558-K"/>
    <n v="70000"/>
    <x v="0"/>
  </r>
  <r>
    <s v="F.R. Coquimbo"/>
    <s v="Licitación Privada Menor"/>
    <x v="1"/>
    <s v="No Aplica"/>
    <s v="No Aplica"/>
    <s v="O/Compra"/>
    <n v="42400235"/>
    <d v="2024-07-25T00:00:00"/>
    <s v="Reparación de Base de estanques de agua napa subterránea y Confección de Losa en socavón de Estacionamiento en FL de Ovalle."/>
    <s v="PATRICIO GUZMAN MUÑOZ"/>
    <s v="11.526.887-2"/>
    <n v="2064400"/>
    <x v="0"/>
  </r>
  <r>
    <s v="F.R. Coquimbo"/>
    <s v="Contratación Directa (Exceptuada del Regl. Compras)"/>
    <x v="0"/>
    <s v="No Aplica"/>
    <s v="No Aplica"/>
    <s v="O/Compra"/>
    <n v="42400236"/>
    <d v="2024-07-25T00:00:00"/>
    <s v="Confección de Muros de Seguridad en la Fiscalía Local de Los Vilos."/>
    <s v="PATRICIO GUZMAN MUÑOZ"/>
    <s v="11.526.887-2"/>
    <n v="7568400"/>
    <x v="0"/>
  </r>
  <r>
    <s v="F.R. Coquimbo"/>
    <s v="Contratación Directa (Exceptuada del Regl. Compras)"/>
    <x v="0"/>
    <s v="No Aplica"/>
    <s v="No Aplica"/>
    <s v="O/Compra"/>
    <n v="42400237"/>
    <d v="2024-07-25T00:00:00"/>
    <s v="Reparación de Techo Losa en Fiscalía Local de Ovalle (Aplicación de Pintura Impermeabilizante e instalación de cañerías para evacuar aguas de aire acondicionado) "/>
    <s v="PATRICIO GUZMAN MUÑOZ"/>
    <s v="11.526.887-2"/>
    <n v="2453018"/>
    <x v="0"/>
  </r>
  <r>
    <s v="F.R. Los Ríos"/>
    <s v="Licitación Privada Menor"/>
    <x v="1"/>
    <s v="No Aplica"/>
    <s v="No Aplica"/>
    <s v="Orden de Compra"/>
    <n v="19240222"/>
    <d v="2024-07-25T00:00:00"/>
    <s v="Contratación de Servicio de Instalación de TV 32 para Oficina De Comunicaciones"/>
    <s v="Marco Antonio Gonzalez Sanhueza"/>
    <s v="10.668.238-0"/>
    <n v="140420"/>
    <x v="0"/>
  </r>
  <r>
    <s v="F.R. Los Lagos"/>
    <s v="Contratación Directa"/>
    <x v="0"/>
    <s v="17-FN N°1493"/>
    <d v="2024-06-13T00:00:00"/>
    <s v="Orden de Compra"/>
    <n v="10240278"/>
    <d v="2024-07-25T00:00:00"/>
    <s v="Pasaje aéreo Osorno-Santiago-Osorno del 02-09 AL 05-09-24"/>
    <s v="Sociedad de Turismo E Inversiones Inmobiliarias Ltda."/>
    <s v="76.204.527-3"/>
    <n v="100935"/>
    <x v="0"/>
  </r>
  <r>
    <s v="F.R. Los Lagos"/>
    <s v="Contratación Directa"/>
    <x v="0"/>
    <s v="17-FN N°1493"/>
    <d v="2024-06-13T00:00:00"/>
    <s v="Orden de Compra"/>
    <n v="10240279"/>
    <d v="2024-07-25T00:00:00"/>
    <s v="Pasaje aéreo P.Montt-Santiago-P.Montt del 02-09 al 04-09-24"/>
    <s v="Sociedad de Turismo E Inversiones Inmobiliarias Ltda."/>
    <s v="76.204.527-3"/>
    <n v="157808"/>
    <x v="0"/>
  </r>
  <r>
    <s v="F.R. Los Lagos"/>
    <s v="Contratación Directa"/>
    <x v="0"/>
    <s v="17-FN N°1493"/>
    <d v="2024-06-13T00:00:00"/>
    <s v="Orden de Compra"/>
    <n v="10240280"/>
    <d v="2024-07-25T00:00:00"/>
    <s v="Pasaje aéreo P.Montt-Santiago-P.Montt del 07-08 al 08-08-24"/>
    <s v="Sociedad de Turismo E Inversiones Inmobiliarias Ltda."/>
    <s v="76.204.527-3"/>
    <n v="161808"/>
    <x v="0"/>
  </r>
  <r>
    <s v="F.R. Magallanes"/>
    <s v="Contratación Directa (Exceptuada del Regl. Compras)"/>
    <x v="0"/>
    <s v="No Aplica"/>
    <s v="No Aplica"/>
    <s v="Orden de Compra"/>
    <n v="12240148"/>
    <d v="2024-07-25T00:00:00"/>
    <s v="Mantención sistema calefacción central 1er.y 2do.piso  Fiscalía Regional"/>
    <s v="Guzman Acociados SpA"/>
    <s v="77.003.561-9"/>
    <n v="1975000"/>
    <x v="0"/>
  </r>
  <r>
    <s v="F.R. Magallanes"/>
    <s v="Contratación Directa (Exceptuada del Regl. Compras)"/>
    <x v="0"/>
    <s v="No Aplica"/>
    <s v="No Aplica"/>
    <s v="Orden de Compra"/>
    <n v="12240149"/>
    <d v="2024-07-25T00:00:00"/>
    <s v="Publicación aviso día domingo 28 de julio 2024 de   Licitación Pública para Servicio de Guardias de Seguridad en Fiscalía Regional y Fiscalías Locales de la Región de Magallanes y de la Antártica Chilena."/>
    <s v="La Prensa Austral Ltda."/>
    <s v="85.732.200-2"/>
    <n v="99960"/>
    <x v="0"/>
  </r>
  <r>
    <s v="F.R. Magallanes"/>
    <s v="Contratación Directa (Exceptuada del Regl. Compras)"/>
    <x v="0"/>
    <s v="No Aplica"/>
    <s v="No Aplica"/>
    <s v="Orden de Compra"/>
    <n v="12240150"/>
    <d v="2024-07-25T00:00:00"/>
    <s v="Publicación aviso día domingo 28 de julio 2024 de   Licitación Pública para Servicio de Guardias de Seguridad en Fiscalía Regional y Fiscalías Locales de la Región de Magallanes y de la Antártica Chilena."/>
    <s v="Inversiones Patagonica S.A."/>
    <s v="76.000.759-5"/>
    <n v="114002"/>
    <x v="0"/>
  </r>
  <r>
    <s v="F.R. Metrop. Sur"/>
    <s v="Licitación Privada Menor"/>
    <x v="1"/>
    <s v="No Aplica"/>
    <s v="No Aplica"/>
    <s v="O/Compra"/>
    <n v="15240213"/>
    <d v="2024-07-25T00:00:00"/>
    <s v="Servicios de coffee break para  Talleres &quot;Conozcamos la Aplicación de la Política MALS&quot; del Programa de Calidad de Vida 2024."/>
    <s v="EVENTOS Y REPOSTERIA CREATIVA MAURICIO ANDRES HENRIQUEZ SOTO E.I.R.L "/>
    <s v="76482349-4"/>
    <n v="404600"/>
    <x v="0"/>
  </r>
  <r>
    <s v="F.R. Metrop. Occidente"/>
    <s v="Licitación Privada Menor"/>
    <x v="1"/>
    <s v="No Aplica"/>
    <s v="No Aplica"/>
    <s v="O/Compra"/>
    <n v="16240232"/>
    <d v="2024-07-25T00:00:00"/>
    <s v="Prog calidad de vida 1692, cta 22.11.999 prog. prevencion riesgos psicosociales y fact prioritarios de clima organizacional. LPM RRHH"/>
    <s v="MARCELA MITSUKO MATSUMOTO MUNOZ"/>
    <s v="11863325-3"/>
    <n v="2800000"/>
    <x v="0"/>
  </r>
  <r>
    <s v="F.R. Metrop. Occidente"/>
    <s v="Licitación Privada Menor"/>
    <x v="1"/>
    <s v="No Aplica"/>
    <s v="No Aplica"/>
    <s v="O/Compra"/>
    <n v="16240233"/>
    <d v="2024-07-25T00:00:00"/>
    <s v="Servicio de apoyo psicologico Perdida Hijo. LPM Solicitado por RRHH"/>
    <s v="KATHERINE NICOLE JULIO RAMÍREZ"/>
    <s v="12263524-4"/>
    <n v="720000"/>
    <x v="0"/>
  </r>
  <r>
    <s v="F.R. Metrop. Occidente"/>
    <s v="Licitación Privada Menor"/>
    <x v="1"/>
    <s v="No Aplica"/>
    <s v="No Aplica"/>
    <s v="O/Compra"/>
    <n v="16240236"/>
    <d v="2024-07-25T00:00:00"/>
    <s v="Programa capacitacion clima laboral RRHH FL San Bernardo. UE 1605 CTA 22.11.002"/>
    <s v="FACTORTALENTO FORMACIÓN Y DESARROLLO SPA"/>
    <s v="76800887-6"/>
    <n v="2850000"/>
    <x v="0"/>
  </r>
  <r>
    <s v="F.R. Metrop. Occidente"/>
    <s v="Contratación Directa (Exceptuada del Regl. Compras)"/>
    <x v="0"/>
    <s v="No Aplica"/>
    <s v="No Aplica"/>
    <s v="O/Compra"/>
    <n v="16240237"/>
    <d v="2024-07-25T00:00:00"/>
    <s v="Servicio de instalación de Lámina de Seguridad 12mil (300 micras) Super resistentes Transparentes para Vehículo particular de Fiscal Regional Volkswagen Vento 2.0 ppu:GCXV78,en virtud de lo dispuesto en el Título I, Artículo 1°, Letra Q, del Reglamento de Compra de Bienes Muebles y de Contratación de Servicios del MP."/>
    <s v="SOC.COM. OFFLOP LTDA"/>
    <s v="76396225-4"/>
    <n v="120000"/>
    <x v="0"/>
  </r>
  <r>
    <s v="Fiscalía Nacional"/>
    <s v="Contratación Directa"/>
    <x v="0"/>
    <s v="FN/MP N° 1831"/>
    <d v="2024-07-25T00:00:00"/>
    <s v="Contrato"/>
    <s v="No Aplica"/>
    <d v="2024-07-25T00:00:00"/>
    <s v="Renovación contrato de Provisión de Data Center Gestionado y Servicios Asociados para el Ministerio Público, por un periodo de 6 meses contados desde el día 26 de septiembre de 2024."/>
    <s v="Sonda S.A."/>
    <s v="83.628.100-4"/>
    <n v="766573760"/>
    <x v="0"/>
  </r>
  <r>
    <s v="F.R. Arica y Parinacota"/>
    <s v="Contratación Directa (Exceptuada del Regl. Compras)"/>
    <x v="0"/>
    <s v="No Aplica"/>
    <s v="No Aplica"/>
    <s v="Orden de Servicio"/>
    <n v="18240236"/>
    <d v="2024-07-26T00:00:00"/>
    <s v="Segun cotizacion de fecha 10-07-2024 se adjudico el servicio de alojamiento y alimentación, para víctimas en causa RUC 2400541xxx-K."/>
    <s v="DAYSE SEGUEL SUAREZ SERV. DE HOTEL EIRL"/>
    <s v="76937810-3"/>
    <n v="3935000"/>
    <x v="0"/>
  </r>
  <r>
    <s v="F.R. Antofagasta"/>
    <s v="Licitación Privada Menor"/>
    <x v="1"/>
    <s v="No Aplica"/>
    <s v="No Aplica"/>
    <s v="Orden de Servicio"/>
    <n v="2240231"/>
    <d v="2024-07-26T00:00:00"/>
    <s v="Adquisición de brazo y soporte para notebook"/>
    <s v="PROVEEDORES INTEGRALES PRISA"/>
    <s v="96.556.940-5"/>
    <n v="170432"/>
    <x v="0"/>
  </r>
  <r>
    <s v="F.R. Antofagasta"/>
    <s v="Licitación Privada Menor"/>
    <x v="1"/>
    <s v="No Aplica"/>
    <s v="No Aplica"/>
    <s v="Orden de Servicio"/>
    <n v="2240232"/>
    <d v="2024-07-26T00:00:00"/>
    <s v="Adquisición de banderas de exterior institucionales para FR, FL Antofagasta y FL Tocopilla"/>
    <s v="COMERCIAL Y SERVICIO MUNDO BANDERAS SPA"/>
    <s v="76.914.429-3"/>
    <n v="559300"/>
    <x v="0"/>
  </r>
  <r>
    <s v="F.R. Antofagasta"/>
    <s v="Licitación Privada Menor"/>
    <x v="1"/>
    <s v="No Aplica"/>
    <s v="No Aplica"/>
    <s v="Orden de Servicio"/>
    <n v="2240233"/>
    <d v="2024-07-26T00:00:00"/>
    <s v="Servicios de pintura de muros y guardapolvos en sala de reuniones de la Fiscalía Regional de Antofagasta ubicada en Baquedano 340."/>
    <s v="CRISTIAN EDUARDO PEREZ ACEVEDO"/>
    <s v="17.819.903-K"/>
    <n v="115000"/>
    <x v="0"/>
  </r>
  <r>
    <s v="F.R. Antofagasta"/>
    <s v="Contratación Directa"/>
    <x v="0"/>
    <s v="FR/ II No. 476"/>
    <d v="2024-07-26T00:00:00"/>
    <s v="Orden de Servicio"/>
    <n v="2240234"/>
    <d v="2024-07-26T00:00:00"/>
    <s v="Servicio para remover radier en diligencias de investigación en San Pedro de Atacama"/>
    <s v="OBRAS MEN. EN CONST., EQUIPOS Y ASAEO TIERRA SOL LTDA."/>
    <s v="76.922.819-5"/>
    <n v="800000"/>
    <x v="0"/>
  </r>
  <r>
    <s v="F.R. Coquimbo"/>
    <s v="Convenio Marco (Chile Compra)"/>
    <x v="3"/>
    <s v="No Aplica"/>
    <s v="No Aplica"/>
    <s v="O/Compra"/>
    <n v="42400238"/>
    <d v="2024-07-26T00:00:00"/>
    <s v="Compra de insumos de aseo para stock de las Fiscalías de la IV Region."/>
    <s v="PROVEEDORES INTEGRALES PRISA S.A."/>
    <s v="96.556.940-5"/>
    <n v="1994143"/>
    <x v="0"/>
  </r>
  <r>
    <s v="F.R. Coquimbo"/>
    <s v="Contratación Directa (Exceptuada del Regl. Compras)"/>
    <x v="0"/>
    <s v="No Aplica"/>
    <s v="No Aplica"/>
    <s v="O/Compra"/>
    <n v="42400239"/>
    <d v="2024-07-26T00:00:00"/>
    <s v="Reparación de puntos de red para oficinas ECOH "/>
    <s v="REDES KEVIN ILLANES"/>
    <s v="76.804.694-8"/>
    <n v="238000"/>
    <x v="0"/>
  </r>
  <r>
    <s v="F.R. O´Higgins"/>
    <s v="Licitación Privada Menor"/>
    <x v="1"/>
    <s v="No Aplica"/>
    <s v="No Aplica"/>
    <s v="O/Compra"/>
    <n v="6240328"/>
    <d v="2024-07-26T00:00:00"/>
    <s v="Servicio de flete desde Fiscalía Regional a Relleno Sanitario &quot;La Yesca&quot;."/>
    <s v="TRANSPORTES LEONARDO LEIVA MENDEZ E.I.R.L."/>
    <s v="76.541.676-0"/>
    <n v="297500"/>
    <x v="0"/>
  </r>
  <r>
    <s v="F.R. O´Higgins"/>
    <s v="Licitación Privada Menor"/>
    <x v="1"/>
    <s v="No Aplica"/>
    <s v="No Aplica"/>
    <s v="O/Compra"/>
    <n v="6240329"/>
    <d v="2024-07-26T00:00:00"/>
    <s v="Trabajos de pintura interior en las siguientes oficinas del edificio de la Fiscalía Regional y local de Rancagua."/>
    <s v="OBRAS MENORES EN CONSTRUCCION - LUIS ORLANDO MUÑOZ ESCOBAR E.I.R.L."/>
    <s v="76.313.357-5"/>
    <n v="725305"/>
    <x v="0"/>
  </r>
  <r>
    <s v="F.R. Ñuble"/>
    <s v="Licitación Privada Menor"/>
    <x v="1"/>
    <s v="No Aplica"/>
    <s v="No Aplica"/>
    <s v="OC"/>
    <n v="20240081"/>
    <d v="2024-07-26T00:00:00"/>
    <s v="Servicio para el desarrollo de un curso de Excell"/>
    <s v="ALIMENTOS LEYSLY SAN MARTIN GARRIDO EIRL"/>
    <s v="77.481.756-5"/>
    <n v="179999"/>
    <x v="0"/>
  </r>
  <r>
    <s v="F.R. Los Ríos"/>
    <s v="Licitación Privada Menor"/>
    <x v="1"/>
    <s v="No Aplica"/>
    <s v="No Aplica"/>
    <s v="Orden de Compra"/>
    <n v="19240223"/>
    <d v="2024-07-26T00:00:00"/>
    <s v="Contratación de Evaluación Psicológica para Terna de cargo Administrativo área de Finanzas Fiscalía Regional"/>
    <s v="Assessor Consultores Asociados Ltda."/>
    <s v="78.074.130-9"/>
    <n v="315735"/>
    <x v="0"/>
  </r>
  <r>
    <s v="F.R. Aysén"/>
    <s v="Licitación Privada Menor"/>
    <x v="1"/>
    <s v="No Aplica"/>
    <s v="No Aplica"/>
    <s v="Orden de Servicio "/>
    <n v="11240304"/>
    <d v="2024-07-26T00:00:00"/>
    <s v="Servicio de mantención y reparaciones urgentes en dependencias de la Fiscalía Regional de Aysen."/>
    <s v="Elect. y Const. Benito Peña Vásquez E.I.R.L."/>
    <s v="76.769.622-1"/>
    <n v="404600"/>
    <x v="0"/>
  </r>
  <r>
    <s v="F.R. Magallanes"/>
    <s v="Contratación Directa (Exceptuada del Regl. Compras)"/>
    <x v="0"/>
    <s v="No Aplica"/>
    <s v="No Aplica"/>
    <s v="Orden de Compra"/>
    <n v="12240151"/>
    <d v="2024-07-26T00:00:00"/>
    <s v="Pasaje maritimo Pta.Arenas/Porvenir por comision de servicio incluyendo traslado de vehiculo institucional día 29/07/2024"/>
    <s v="Transbordadora Austral Broom"/>
    <s v="82.074.900-6"/>
    <n v="59000"/>
    <x v="0"/>
  </r>
  <r>
    <s v="F.R. Magallanes"/>
    <s v="Contratación Directa (Exceptuada del Regl. Compras)"/>
    <x v="0"/>
    <s v="No Aplica"/>
    <s v="No Aplica"/>
    <s v="Orden de Compra"/>
    <n v="12240152"/>
    <d v="2024-07-26T00:00:00"/>
    <s v="Pasaje maritimo Porvenir/Pta.Arenas por comision de servicio incluyendo traslado de vehiculo institucional día 29/07/2025"/>
    <s v="Transbordadora Austral Broom"/>
    <s v="82.074.900-6"/>
    <n v="59000"/>
    <x v="0"/>
  </r>
  <r>
    <s v="F.R. Metrop. Centro Norte"/>
    <s v="Contratación Directa (Exceptuada del Regl. Compras)"/>
    <x v="0"/>
    <s v="No Aplica"/>
    <s v="No Aplica"/>
    <s v="O/Compra"/>
    <n v="13240251"/>
    <d v="2024-07-26T00:00:00"/>
    <s v="AVISO DIARIO EL MERCURIO DOMINGO 28/07/24.-"/>
    <s v="J MOSELLA SPA"/>
    <s v="96702280-2"/>
    <n v="549141"/>
    <x v="0"/>
  </r>
  <r>
    <s v="F.R. Metrop. Centro Norte"/>
    <s v="Licitación Privada Menor"/>
    <x v="1"/>
    <s v="No Aplica"/>
    <s v="No Aplica"/>
    <s v="O/Compra"/>
    <n v="13240252"/>
    <d v="2024-07-26T00:00:00"/>
    <s v="ENTREVISTAS PSICOLABORALES SOLICITUD 26-07-24"/>
    <s v="SOC DE PROF OSSANDON CONS INTEGRALES LTDA"/>
    <s v="77269090-8"/>
    <n v="563775"/>
    <x v="0"/>
  </r>
  <r>
    <s v="F.R. Metrop. Oriente"/>
    <s v="Licitación Privada Menor"/>
    <x v="1"/>
    <s v="No Aplica"/>
    <s v="No Aplica"/>
    <s v="Orden de Compra"/>
    <n v="14240211"/>
    <d v="2024-07-26T00:00:00"/>
    <s v="Servicio de Coffee Break, para capacitación."/>
    <s v="PEDRO PABLO HERNANDEZ MEDINA"/>
    <s v="15348339-6"/>
    <n v="267155"/>
    <x v="0"/>
  </r>
  <r>
    <s v="F.R. Metrop. Sur"/>
    <s v="Licitación Pública"/>
    <x v="2"/>
    <s v="Res. FN/MP 1862"/>
    <d v="2024-07-26T00:00:00"/>
    <s v="Contrato"/>
    <s v="S/N"/>
    <d v="2024-07-26T00:00:00"/>
    <s v="Contratación de servicio de traslado de personal para las Fiscalías Regionales Metropolitanas Centro Norte y Sur, en cuatro vehículos, por un plazo de 48 meses.  Valor mensual M$10.550.-"/>
    <s v="EMPRESA DE TRANSPORTES MACROTRANS LTDA.  "/>
    <s v="77097069-5"/>
    <n v="506400000"/>
    <x v="0"/>
  </r>
  <r>
    <s v="F.R. Metrop. Occidente"/>
    <s v="Contratación Directa (Exceptuada del Regl. Compras)"/>
    <x v="0"/>
    <s v="No Aplica"/>
    <s v="No Aplica"/>
    <s v="O/Compra"/>
    <n v="16240238"/>
    <d v="2024-07-26T00:00:00"/>
    <s v="RUC 2000146xxx-5 fl Melipilla fiscal Carolina Miranda, vict M.J.S.M. perito en convenio"/>
    <s v="MACARENA DE LOS ANGELES MARTINEZ PACHECO"/>
    <s v="12252153-2"/>
    <n v="225600"/>
    <x v="0"/>
  </r>
  <r>
    <s v="Fiscalía Nacional"/>
    <s v="Contratación Directa (Exceptuada del Regl. Compras)"/>
    <x v="0"/>
    <s v="No Aplica"/>
    <s v="No Aplica"/>
    <s v="Orden de Compra"/>
    <n v="17240712"/>
    <d v="2024-07-26T00:00:00"/>
    <s v="Publicación aviso licitaciones públicas &quot; Llamado a Licitaciones Públicas para la actualización o creación de los siguientes registros de Peritos Externos Del Ministerio Público, por el periodo 2024- 2027: Registro Nacional de Peritos Psicólogas/os; Registro Nacional de Peritos Trabajadoras/es Sociales; Registro Nacional de Peritos Psiquiatras”. Fecha de publicación: domingo 28 julio de 2024 en el diario El Mercurio de circulación nacional, mod 4x2 col. ubicación E-PAR.; lunes 29 de julio de 2024 en el diario La Estrella de Arica, mod 5x3 col. ubicación generales.; martes 30 de julio de 2024 en el diario La Estrella de Iquique, mod 5x3 col. ubicación generales. lunes 29 de julio de 2024 en el diario El Mercurio de Antofagasta, mod 5x3 col. ubicación generales. martes 30 de julio de 2024 en el diario El Diario de Atacama, mod 5x3 col. ubicación generales. lunes 29 de julio de 2024 en el diario El Dia de La Serena, cms 10x3 col. ubicación generales. lunes 29 de julio de 2024 en el diario El Mercurio de Valparaíso, mod 5x3 col. ubicación generales. martes 30 de julio de 2024 en el diario El Austral de la Araucanía, mod 5x3 col. ubicación generales. lunes 29 de julio de 2024 en el diario El Llanquihue, mod 5x3 col. ubicación generales, martes 30 de julio de 2024 en el diario El Divisadero, cms 10x3 col. ubicación generales,  lunes 29 de julio de 2024 en Prensa Austral, cms 10x3 col. ubicación generales."/>
    <s v="JMosella SpA."/>
    <s v="96702280-2"/>
    <n v="3985322"/>
    <x v="0"/>
  </r>
  <r>
    <s v="Fiscalía Nacional"/>
    <s v="Contratación Directa"/>
    <x v="0"/>
    <s v="17-FN N°1493"/>
    <d v="2024-06-13T00:00:00"/>
    <s v="Orden de Compra"/>
    <n v="17240713"/>
    <d v="2024-07-26T00:00:00"/>
    <s v="Pasaje aéreo nacional para Sra. Luz María Fernández Saldías, Rut: 8.030.857-4, Santiago/Valdivia/Santiago, del 05 al 06 de agosto de 2024. Realizar Capacitación a Fiscales y Abogados asesores sobre la implementación de la Ley 21.527."/>
    <s v="Sociedad de Turismo E Inversiones Inmobiliarias Ltda."/>
    <s v="76.204.527-3"/>
    <n v="144603"/>
    <x v="0"/>
  </r>
  <r>
    <s v="Fiscalía Nacional"/>
    <s v="Contratación Directa"/>
    <x v="0"/>
    <s v="17-FN N°1493"/>
    <d v="2024-06-13T00:00:00"/>
    <s v="Orden de Compra"/>
    <n v="17240714"/>
    <d v="2024-07-26T00:00:00"/>
    <s v="Pasaje aéreo nacional para Sr. Roberto Guerrero Infante, Rut: 19.070.959-0, Santiago/Valdivia/Santiago, del 05 al 06 de agosto de 2024. Realizar Capacitación a Fiscales y Abogados asesores sobre la implementación de la Ley 21.527."/>
    <s v="Sociedad de Turismo E Inversiones Inmobiliarias Ltda."/>
    <s v="76.204.527-3"/>
    <n v="144603"/>
    <x v="0"/>
  </r>
  <r>
    <s v="Fiscalía Nacional"/>
    <s v="Contratación Directa"/>
    <x v="0"/>
    <s v="17-FN N°1493"/>
    <d v="2024-06-13T00:00:00"/>
    <s v="Orden de Compra"/>
    <n v="17240715"/>
    <d v="2024-07-26T00:00:00"/>
    <s v="Pasaje aéreo nacional para Sra. Paula Baeza, Rut: 10.288.665-8, Santiago/Concepción/Santiago, del 13 al 14 de agosto de 2024. Reunión con Comité de Calidad Regional para la elaboración del Plan de Mejoras del Sistema de Calidad."/>
    <s v="Sociedad de Turismo E Inversiones Inmobiliarias Ltda."/>
    <s v="76.204.527-3"/>
    <n v="144360"/>
    <x v="0"/>
  </r>
  <r>
    <s v="Fiscalía Nacional"/>
    <s v="Contratación Directa"/>
    <x v="0"/>
    <s v="17-FN N°1493"/>
    <d v="2024-06-13T00:00:00"/>
    <s v="Orden de Compra"/>
    <n v="17240716"/>
    <d v="2024-07-26T00:00:00"/>
    <s v="Pasaje aéreo nacional para Sr. Renato León, Rut: 9.404.834-6, Santiago/Concepción/Santiago, del 13 al 14 de agosto de 2024. Reunión con Comité de Calidad Regional para la elaboración del Plan de Mejoras del Sistema de Calidad."/>
    <s v="Sociedad de Turismo E Inversiones Inmobiliarias Ltda."/>
    <s v="76.204.527-3"/>
    <n v="144360"/>
    <x v="0"/>
  </r>
  <r>
    <s v="Fiscalía Nacional"/>
    <s v="Contratación Directa"/>
    <x v="0"/>
    <s v="17-FN N°1493"/>
    <d v="2024-06-13T00:00:00"/>
    <s v="Orden de Compra"/>
    <n v="17240717"/>
    <d v="2024-07-26T00:00:00"/>
    <s v="Pasaje aéreo nacional para Sra. Marcela Abarca, Rut: 11348899-9, Santiago/Arica/Santiago, del 20 al 23 de agosto de 2024. “Capacitación SIAU e Implementación ASR”"/>
    <s v="Sociedad de Turismo E Inversiones Inmobiliarias Ltda."/>
    <s v="76.204.527-3"/>
    <n v="120712"/>
    <x v="0"/>
  </r>
  <r>
    <s v="Fiscalía Nacional"/>
    <s v="Contratación Directa"/>
    <x v="0"/>
    <s v="17-FN N°1493"/>
    <d v="2024-06-13T00:00:00"/>
    <s v="Orden de Compra"/>
    <n v="17240718"/>
    <d v="2024-07-26T00:00:00"/>
    <s v="Pasaje aéreo nacional para Sr. Sergio fuentes, Rut: 13984938-8, Santiago/Arica/Santiago, del 20 al 23 de agosto de 2024. “Capacitación SIAU e Implementación ASR”"/>
    <s v="Sociedad de Turismo E Inversiones Inmobiliarias Ltda."/>
    <s v="76.204.527-3"/>
    <n v="120712"/>
    <x v="0"/>
  </r>
  <r>
    <s v="Fiscalía Nacional"/>
    <s v="Contratación Directa"/>
    <x v="0"/>
    <s v="17-FN N°1493"/>
    <d v="2024-06-13T00:00:00"/>
    <s v="Orden de Compra"/>
    <n v="17240719"/>
    <d v="2024-07-26T00:00:00"/>
    <s v="Pasaje aéreo internacional para Sr. Ángel Valencia Vásquez, Rut: 8.667.131-k, Estambul – Bakú – Estambul, del 26 de septiembre al 05 de octubre de 2024. Participación en la IAP."/>
    <s v="Sociedad de Turismo E Inversiones Inmobiliarias Ltda."/>
    <s v="76.204.527-3"/>
    <n v="353793.6"/>
    <x v="0"/>
  </r>
  <r>
    <s v="Fiscalía Nacional"/>
    <s v="Contratación Directa"/>
    <x v="0"/>
    <s v="17-FN N°1493"/>
    <d v="2024-06-13T00:00:00"/>
    <s v="Orden de Compra"/>
    <n v="17240720"/>
    <d v="2024-07-26T00:00:00"/>
    <s v="Pasaje aéreo nacional para Sr. Ángel Valencia Vásquez, Rut: 8.667.131-k, Santiago/Temuco/Santiago, del 28 al 29 de julio de 2024. reunión de coordinación con el equipo SACFI de la Fiscalía Regional de La Araucanía."/>
    <s v="Sociedad de Turismo E Inversiones Inmobiliarias Ltda."/>
    <s v="76.204.527-3"/>
    <n v="462360"/>
    <x v="0"/>
  </r>
  <r>
    <s v="Fiscalía Nacional"/>
    <s v="Contratación Directa"/>
    <x v="0"/>
    <s v="17-FN N°1493"/>
    <d v="2024-06-13T00:00:00"/>
    <s v="Orden de Compra"/>
    <n v="17240721"/>
    <d v="2024-07-26T00:00:00"/>
    <s v="Pasaje aéreo nacional para Sr. Felipe Fritz Castro, Rut: 16.899.242-4, Santiago/Temuco/Santiago, del 28 al 29 de julio de 2024. reunión de coordinación con el equipo SACFI de la Fiscalía Regional de La Araucanía."/>
    <s v="Sociedad de Turismo E Inversiones Inmobiliarias Ltda."/>
    <s v="76.204.527-3"/>
    <n v="462360"/>
    <x v="0"/>
  </r>
  <r>
    <s v="Fiscalía Nacional"/>
    <s v="Contratación Directa"/>
    <x v="0"/>
    <s v="17-FN N°1493"/>
    <d v="2024-06-13T00:00:00"/>
    <s v="Orden de Compra"/>
    <n v="17240722"/>
    <d v="2024-07-26T00:00:00"/>
    <s v="Pasaje aéreo nacional para Sr. Catalina Wildner Zambra, Rut: 17.083.401-1, Santiago/Temuco/Santiago, del 28 al 29 de julio de 2024. reunión de coordinación con el equipo SACFI de la Fiscalía Regional de La Araucanía."/>
    <s v="Sociedad de Turismo E Inversiones Inmobiliarias Ltda."/>
    <s v="76.204.527-3"/>
    <n v="399360"/>
    <x v="0"/>
  </r>
  <r>
    <s v="Fiscalía Nacional"/>
    <s v="Contratación Directa"/>
    <x v="0"/>
    <s v="17-FN N°1493"/>
    <d v="2024-06-13T00:00:00"/>
    <s v="Orden de Compra"/>
    <n v="17240723"/>
    <d v="2024-07-26T00:00:00"/>
    <s v="Pasaje aéreo nacional para Sr. Deborah Bailey Vera, Rut: 11.605.340-3, Santiago/Temuco/Santiago, del 28 al 29 de julio de 2024. reunión de coordinación con el equipo SACFI de la Fiscalía Regional de La Araucanía."/>
    <s v="Sociedad de Turismo E Inversiones Inmobiliarias Ltda."/>
    <s v="76.204.527-3"/>
    <n v="399360"/>
    <x v="0"/>
  </r>
  <r>
    <s v="Fiscalía Nacional"/>
    <s v="Contratación Directa"/>
    <x v="0"/>
    <s v="FN/MP N° 1861"/>
    <d v="2024-07-26T00:00:00"/>
    <s v="Contrato"/>
    <s v="No Aplica"/>
    <d v="2024-07-26T00:00:00"/>
    <s v="Renovación de convenio de servicio de taxis ejecutivos y transporte privado de personas, por el plazo de un año contado desde el día 1 de noviembre de 2024. "/>
    <s v="Transportes Santiago SPA"/>
    <s v="78.621.600-1"/>
    <n v="0"/>
    <x v="0"/>
  </r>
  <r>
    <s v="Fiscalía Nacional"/>
    <s v="Contratación Directa"/>
    <x v="0"/>
    <s v="FN/MP N° 1861"/>
    <d v="2024-07-26T00:00:00"/>
    <s v="Contrato"/>
    <s v="No Aplica"/>
    <d v="2024-07-26T00:00:00"/>
    <s v="Renovación de convenio de servicio de taxis ejecutivos y transporte privado de personas, por el plazo de un año contado desde el día 1 de noviembre de 2024. "/>
    <s v="Inversiones ZR SPA"/>
    <s v="77.392.481-3"/>
    <n v="0"/>
    <x v="0"/>
  </r>
  <r>
    <s v="F.R. O´Higgins"/>
    <s v="Contratación Directa (Exceptuada del Regl. Compras)"/>
    <x v="0"/>
    <s v="No Aplica"/>
    <s v="No Aplica"/>
    <s v="O/Compra"/>
    <n v="6240330"/>
    <d v="2024-07-27T00:00:00"/>
    <s v="Reparación portón acceso vehicular Bueras Fiscalía Regional de O'Higgins: Cambio de cerradura. "/>
    <s v="MARLA GEORGETTE FERNANDEZ FLORES"/>
    <s v="10.819.759-5"/>
    <n v="193970"/>
    <x v="0"/>
  </r>
  <r>
    <s v="F.R. O´Higgins"/>
    <s v="Licitación Privada Menor"/>
    <x v="1"/>
    <s v="No Aplica"/>
    <s v="No Aplica"/>
    <s v="O/Compra"/>
    <n v="6240331"/>
    <d v="2024-07-27T00:00:00"/>
    <s v="Retiro de escombros desde el edificio Fiscalía Regional  de O'Higgins."/>
    <s v="OBRAS MENORES EN CONSTRUCCION - LUIS ORLANDO MUÑOZ ESCOBAR E.I.R.L."/>
    <s v="76.313.357-5"/>
    <n v="130900"/>
    <x v="0"/>
  </r>
  <r>
    <s v="F.R. Maule"/>
    <s v="Licitación Pública"/>
    <x v="2"/>
    <s v="FN Nº 1715/2015"/>
    <d v="2015-10-02T00:00:00"/>
    <s v="Orden de Compra"/>
    <s v="No aplica"/>
    <d v="2024-07-28T00:00:00"/>
    <s v="COMPARECENCIA A JUICIO ORAL"/>
    <s v="GERARDO CHANDIA"/>
    <s v="15.139.335-7"/>
    <n v="150345"/>
    <x v="0"/>
  </r>
  <r>
    <s v="F.R. Maule"/>
    <s v="Licitación Pública"/>
    <x v="2"/>
    <s v="FN Nº 1715/2015"/>
    <d v="2015-10-02T00:00:00"/>
    <s v="Orden de Compra"/>
    <s v="No aplica"/>
    <d v="2024-07-28T00:00:00"/>
    <s v="COMPARECENCIA A JUICIO ORAL"/>
    <s v="IVANNA BATTAGLIA ALJARO"/>
    <s v="10.676.258-9"/>
    <n v="150374"/>
    <x v="0"/>
  </r>
  <r>
    <s v="F.R. Maule"/>
    <s v="Licitación Pública"/>
    <x v="2"/>
    <s v="FN Nº 1715/2015"/>
    <d v="2015-10-02T00:00:00"/>
    <s v="Orden de Compra"/>
    <s v="No aplica"/>
    <d v="2024-07-28T00:00:00"/>
    <s v="COMPARECENCIA A JUICIO ORAL"/>
    <s v="IVANNA BATTAGLIA ALJARO"/>
    <s v="10.676.258-9"/>
    <n v="150374"/>
    <x v="0"/>
  </r>
  <r>
    <s v="F.R. Maule"/>
    <s v="Licitación Pública"/>
    <x v="2"/>
    <s v="FN Nº 1715/2015"/>
    <d v="2015-10-02T00:00:00"/>
    <s v="Orden de Compra"/>
    <s v="No aplica"/>
    <d v="2024-07-28T00:00:00"/>
    <s v="COMPARECENCIA A JUICIO ORAL"/>
    <s v="IVANNA BATTAGLIA ALJARO"/>
    <s v="10.676.258-9"/>
    <n v="150374"/>
    <x v="0"/>
  </r>
  <r>
    <s v="F.R. Arica y Parinacota"/>
    <s v="Contratación Directa (Exceptuada del Regl. Compras)"/>
    <x v="0"/>
    <s v="No Aplica"/>
    <s v="No Aplica"/>
    <s v="Orden de Servicio"/>
    <n v="18240237"/>
    <d v="2024-07-29T00:00:00"/>
    <s v="Segun cotizaciones Nro. 58 del 28-06-2024, Nro. 60 y Nro. 61 del 17-07-2024 se adjudico la instalacion de elementos de seguridad y protección, en las viviendas de victimas y testigos."/>
    <s v="ANDES SERVICIOS INTEGRALES EIRL"/>
    <s v="76403291-8"/>
    <n v="2250528"/>
    <x v="0"/>
  </r>
  <r>
    <s v="F.R. Arica y Parinacota"/>
    <s v="Contratación Directa"/>
    <x v="0"/>
    <s v="17-FN N°1493"/>
    <d v="2024-06-13T00:00:00"/>
    <s v="Orden de Servicio"/>
    <n v="18240238"/>
    <d v="2024-07-29T00:00:00"/>
    <s v="Se han adquirido pasajes aéreos nacionales para el tramo SCL-ARI y ARI-SCL , para la victima en causa RUC 2300063xxx-1."/>
    <s v="Sociedad de Turismo E Inversiones Inmobiliarias Ltda."/>
    <s v="76.204.527-3"/>
    <n v="244230"/>
    <x v="0"/>
  </r>
  <r>
    <s v="F.R. Arica y Parinacota"/>
    <s v="Contratación Directa (Exceptuada del Regl. Compras)"/>
    <x v="0"/>
    <s v="No Aplica"/>
    <s v="No Aplica"/>
    <s v="Orden de Servicio"/>
    <n v="18240239"/>
    <d v="2024-07-29T00:00:00"/>
    <s v="Se contrato a la Psicologa Carla Cecilia Beltrán Andreini, para efectuar un peritaje psicologico a víctima en causa Ruc 2400501xxx-5."/>
    <s v="CARLA CECILIA BELTRAN ADREINI"/>
    <s v="13634639-3"/>
    <n v="375874"/>
    <x v="0"/>
  </r>
  <r>
    <s v="F.R. Antofagasta"/>
    <s v="Contratación Directa"/>
    <x v="0"/>
    <s v="FN/MP 2140/2023"/>
    <d v="2023-11-10T00:00:00"/>
    <s v="No Aplica"/>
    <s v="No Aplica"/>
    <d v="2024-07-29T00:00:00"/>
    <s v="Servicio de transporte de personal ECOH Antofagasta - julio 2024"/>
    <s v="KEVIN WILLIAM DIAZ B"/>
    <s v="11.614.552-9"/>
    <n v="4283319"/>
    <x v="0"/>
  </r>
  <r>
    <s v="F.R. Antofagasta"/>
    <s v="Contratación Directa"/>
    <x v="0"/>
    <s v="FN/MP 2140/2023"/>
    <d v="2023-11-10T00:00:00"/>
    <s v="No Aplica"/>
    <s v="No Aplica"/>
    <d v="2024-07-29T00:00:00"/>
    <s v="Servicio de transporte de personal ECOH Calama - Julio 2024"/>
    <s v="KEVIN WILLIAM DIAZ B"/>
    <s v="11.614.552-9"/>
    <n v="4730076"/>
    <x v="0"/>
  </r>
  <r>
    <s v="F.R. Antofagasta"/>
    <s v="Licitación Privada Menor"/>
    <x v="1"/>
    <s v="No Aplica"/>
    <s v="No Aplica"/>
    <s v="Orden de Servicio"/>
    <n v="2240237"/>
    <d v="2024-07-29T00:00:00"/>
    <s v="Remodelación oficina informática de Prat Fiscalía Regional de Antofagasta"/>
    <s v="MJR SERVICIOS SPA"/>
    <s v="77.169.637-6"/>
    <n v="2512090"/>
    <x v="0"/>
  </r>
  <r>
    <s v="F.R. Antofagasta"/>
    <s v="Licitación Privada Menor"/>
    <x v="1"/>
    <s v="No Aplica"/>
    <s v="No Aplica"/>
    <s v="Orden de Servicio"/>
    <n v="2240238"/>
    <d v="2024-07-29T00:00:00"/>
    <s v="Adquisición de materiales de oficina para ECOH Calama y Antofagasta"/>
    <s v="DIMERC S.A."/>
    <s v="96.670.840-9"/>
    <n v="957823"/>
    <x v="0"/>
  </r>
  <r>
    <s v="F.R. Antofagasta"/>
    <s v="Contratación Directa"/>
    <x v="0"/>
    <s v="FR/ II No. 302"/>
    <d v="2024-05-14T00:00:00"/>
    <s v="Orden de Servicio"/>
    <n v="2240239"/>
    <d v="2024-07-29T00:00:00"/>
    <s v="Servicio de evaluación psicolaboral cargo administrativo operativo para la Fiscalía Regional de Antofagasta. Javiera Ovando."/>
    <s v="SOC. DE DESARROLLO Y GESTION CAPITAL HUMANO"/>
    <s v="76.135.261-K"/>
    <n v="75175"/>
    <x v="0"/>
  </r>
  <r>
    <s v="F.R. Antofagasta"/>
    <s v="Contratación Directa"/>
    <x v="0"/>
    <s v="FR/ II No. 302"/>
    <d v="2024-05-14T00:00:00"/>
    <s v="Orden de Servicio"/>
    <n v="2240240"/>
    <d v="2024-07-29T00:00:00"/>
    <s v="Servicio de evaluación psicolaboral para el cargo administrativo operativo para la Fiscalía Local de Tocopilla. Mariana Ravena y Juan Gajardo."/>
    <s v="SOC. DE DESARROLLO Y GESTION CAPITAL HUMANO"/>
    <s v="76.135.261-K"/>
    <n v="150326"/>
    <x v="0"/>
  </r>
  <r>
    <s v="F.R. Antofagasta"/>
    <s v="Licitación Privada Menor"/>
    <x v="1"/>
    <s v="No Aplica"/>
    <s v="No Aplica"/>
    <s v="Orden de Servicio"/>
    <n v="2240241"/>
    <d v="2024-07-29T00:00:00"/>
    <s v="Adquisición de materiales de aseo para ECOH Antofagasta y Calama"/>
    <s v="DIMERC S.A."/>
    <s v="96.670.840-9"/>
    <n v="599365"/>
    <x v="0"/>
  </r>
  <r>
    <s v="F.R. Valparaíso"/>
    <s v="Licitación Privada Menor"/>
    <x v="1"/>
    <s v="No Aplica"/>
    <s v="No Aplica"/>
    <s v="Orden de Compra"/>
    <n v="5240337"/>
    <d v="2024-07-29T00:00:00"/>
    <s v="Programa de capacitación regional: Curso de Power Point para 15 personas"/>
    <s v="DESARROLLO INTEGRAL DE CAPACITACION SPA"/>
    <s v="76.976.017-2"/>
    <n v="960000"/>
    <x v="0"/>
  </r>
  <r>
    <s v="F.R. Valparaíso"/>
    <s v="Licitación Privada Menor"/>
    <x v="1"/>
    <s v="No Aplica"/>
    <s v="No Aplica"/>
    <s v="Orden de Compra"/>
    <n v="5240338"/>
    <d v="2024-07-29T00:00:00"/>
    <s v="Programa de capacitación regional :Curso cuidado de equipos"/>
    <s v="MARCELA MITSUKO MATSUMOTO MUNOZ"/>
    <s v="11.863.324-3"/>
    <n v="1020000"/>
    <x v="0"/>
  </r>
  <r>
    <s v="F.R. Valparaíso"/>
    <s v="Contratación Directa"/>
    <x v="0"/>
    <s v="05-FR N° 146"/>
    <d v="2024-07-29T00:00:00"/>
    <s v="Orden de Compra"/>
    <n v="5240339"/>
    <d v="2024-07-29T00:00:00"/>
    <s v="Contratación de mantención de CCTV ( reemplazo de equipo NVR y cámaras de seguridad) de la Fiscalía Local de San Felipe"/>
    <s v="INFORMATICA WILLIAMS RODRIGUEZ E.I.R.L."/>
    <s v="77.0556.863-3"/>
    <n v="476000"/>
    <x v="0"/>
  </r>
  <r>
    <s v="F.R. O´Higgins"/>
    <s v="Licitación Pública"/>
    <x v="2"/>
    <s v="FN/MP 1001/2021"/>
    <d v="2021-10-07T00:00:00"/>
    <s v="O/Compra"/>
    <n v="6240332"/>
    <d v="2024-07-29T00:00:00"/>
    <s v="Informe pericial psicológico ruc 2200831XXX-X. Fiscalía Local Rancagua."/>
    <s v="OSCAR HUMBERTO SOTO CARDENAS"/>
    <s v="7.198.304-8"/>
    <n v="225600"/>
    <x v="0"/>
  </r>
  <r>
    <s v="F.R. O´Higgins"/>
    <s v="Licitación Privada Menor"/>
    <x v="1"/>
    <s v="No Aplica"/>
    <s v="No Aplica"/>
    <s v="O/Compra"/>
    <n v="6240333"/>
    <d v="2024-07-29T00:00:00"/>
    <s v="Traslados de muebles desde Fiscalía Regional de O'Higgins a Oficina ECOH, Alcázar 315 Ramcagua."/>
    <s v="OBRAS MENORES EN CONSTRUCCION - LUIS ORLANDO MUÑOZ ESCOBAR E.I.R.L."/>
    <s v="76.313.357-5"/>
    <n v="131495"/>
    <x v="0"/>
  </r>
  <r>
    <s v="F.R. O´Higgins"/>
    <s v="Licitación Privada Menor"/>
    <x v="1"/>
    <s v="No Aplica"/>
    <s v="No Aplica"/>
    <s v="O/Compra"/>
    <n v="6240334"/>
    <d v="2024-07-29T00:00:00"/>
    <s v="Servicio de rellenos: residuos sólidos, según ticket de peso 24030934 el día 29/07."/>
    <s v="VEOLIA SU CHILE S.A."/>
    <s v="87.803.800-2"/>
    <n v="51765"/>
    <x v="0"/>
  </r>
  <r>
    <s v="F.R. Maule"/>
    <s v="Licitación Pública"/>
    <x v="2"/>
    <s v="FN Nº 1002/2021"/>
    <d v="2021-10-07T00:00:00"/>
    <s v="Orden de Compra"/>
    <n v="7240237"/>
    <d v="2024-07-29T00:00:00"/>
    <s v="Peritaje Privado Social Delito Abuso Sexual RUC 2400380xxx-7 FL Linares Fiscal Monica Canepa"/>
    <s v="CAMILA ALEJANDRA LEO"/>
    <s v="17.146.655-5"/>
    <n v="225495"/>
    <x v="0"/>
  </r>
  <r>
    <s v="F.R. Maule"/>
    <s v="Licitación Pública"/>
    <x v="2"/>
    <s v="FN Nº 1002/2021"/>
    <d v="2021-10-07T00:00:00"/>
    <s v="Orden de Compra"/>
    <n v="7240238"/>
    <d v="2024-07-29T00:00:00"/>
    <s v="Peritaje Privado Social Delito Abuso Sexual RUC 2300651xxx-3 FL Talca Fiscal Jose Luis Gonzalez"/>
    <s v="CAMILA ALEJANDRA LEO"/>
    <s v="17.146.655-5"/>
    <n v="225488"/>
    <x v="0"/>
  </r>
  <r>
    <s v="F.R. Ñuble"/>
    <s v="Contratación Directa (Exceptuada del Regl. Compras)"/>
    <x v="0"/>
    <s v="No Aplica"/>
    <s v="No Aplica"/>
    <s v="OC"/>
    <n v="20240082"/>
    <d v="2024-07-29T00:00:00"/>
    <s v="Suministro e instalación de motor de cortina metálica para"/>
    <s v="ELIZABETH HELMO GUZMAN"/>
    <s v="11.953.425-9"/>
    <n v="714000"/>
    <x v="0"/>
  </r>
  <r>
    <s v="F.R. Biobío"/>
    <s v="Licitación Privada Menor"/>
    <x v="1"/>
    <s v="No Aplica"/>
    <s v="No Aplica"/>
    <s v="Orden de Servicio"/>
    <n v="8240142"/>
    <d v="2024-07-29T00:00:00"/>
    <s v="Evaluaciones Psicolaborales estamento Profesional. "/>
    <s v="BRAVO ARAYA Y FUENTEALBA"/>
    <s v="76.406.168-3"/>
    <n v="196795"/>
    <x v="0"/>
  </r>
  <r>
    <s v="F.R. Los Lagos"/>
    <s v="Licitación Privada Menor"/>
    <x v="1"/>
    <s v="No Aplica"/>
    <s v="No Aplica"/>
    <s v="Orden de Compra"/>
    <n v="10240282"/>
    <d v="2024-07-29T00:00:00"/>
    <s v="servicio coffe break Programa RPA Fase 2"/>
    <s v="Alma González Saez"/>
    <s v="11.141.422-k"/>
    <n v="476000"/>
    <x v="0"/>
  </r>
  <r>
    <s v="F.R. Magallanes"/>
    <s v="Contratación Directa"/>
    <x v="0"/>
    <s v="17 FN N° 1818"/>
    <d v="2024-07-24T00:00:00"/>
    <s v="Orden de Compra"/>
    <n v="12240153"/>
    <d v="2024-07-29T00:00:00"/>
    <s v="Retiro ,embalaje y traslado persianas metálicas edificio Fiscalía Regional en remodelación"/>
    <s v="Sociedad Comercial Decomag SPA"/>
    <s v="76.893.714-1"/>
    <n v="2284800"/>
    <x v="0"/>
  </r>
  <r>
    <s v="F.R. Metrop. Centro Norte"/>
    <s v="Contratación Directa (Exceptuada del Regl. Compras)"/>
    <x v="0"/>
    <s v="No Aplica"/>
    <s v="No Aplica"/>
    <s v="O/Compra"/>
    <n v="13240253"/>
    <d v="2024-07-29T00:00:00"/>
    <s v="Servicio de Reforzamiento Domiciliario en Causa RUC 24004xxx"/>
    <s v="LUIS ROBERTO RUBIO QUINTANILLA"/>
    <s v="10265615-6"/>
    <n v="145000"/>
    <x v="0"/>
  </r>
  <r>
    <s v="F.R. Metrop. Centro Norte"/>
    <s v="Contratación Directa (Exceptuada del Regl. Compras)"/>
    <x v="0"/>
    <s v="No Aplica"/>
    <s v="No Aplica"/>
    <s v="O/Compra"/>
    <n v="13240254"/>
    <d v="2024-07-29T00:00:00"/>
    <s v="Servicio de Reforzamiento Domiciliario en Causa RUC 23001xxx"/>
    <s v="PABLO ALBERTO ROJAS SOTO"/>
    <s v="11927418-4"/>
    <n v="492000"/>
    <x v="0"/>
  </r>
  <r>
    <s v="F.R. Metrop. Centro Norte"/>
    <s v="Contratación Directa (Exceptuada del Regl. Compras)"/>
    <x v="0"/>
    <s v="No Aplica"/>
    <s v="No Aplica"/>
    <s v="O/Compra"/>
    <n v="13240255"/>
    <d v="2024-07-29T00:00:00"/>
    <s v="Servicio de Reforzamiento Domiciliario en Causa RUC 24007xxx"/>
    <s v="FRANCISCO URIBE RUBILAR"/>
    <s v="9039890-3"/>
    <n v="226100"/>
    <x v="0"/>
  </r>
  <r>
    <s v="F.R. Metrop. Centro Norte"/>
    <s v="Contratación Directa"/>
    <x v="0"/>
    <s v="17-FN N°1493"/>
    <d v="2024-06-13T00:00:00"/>
    <s v="O/Compra"/>
    <n v="13240256"/>
    <d v="2024-07-29T00:00:00"/>
    <s v="Regularización compra de pasajes aéreos Santiago-Lima "/>
    <s v="Sociedad de Turismo E Inversiones Inmobiliarias Ltda."/>
    <s v="76.204.527-3"/>
    <n v="181541"/>
    <x v="0"/>
  </r>
  <r>
    <s v="F.R. Metrop. Centro Norte"/>
    <s v="Contratación Directa (Exceptuada del Regl. Compras)"/>
    <x v="0"/>
    <s v="No Aplica"/>
    <s v="No Aplica"/>
    <s v="O/Compra"/>
    <n v="13240257"/>
    <d v="2024-07-29T00:00:00"/>
    <s v="Servicio de Reforzamiento Domiciliario en Causa RUC 24007xxx"/>
    <s v="PABLO ALBERTO ROJAS SOTO"/>
    <s v="11927418-4"/>
    <n v="110000"/>
    <x v="0"/>
  </r>
  <r>
    <s v="F.R. Metrop. Sur"/>
    <s v="Licitación Privada Menor"/>
    <x v="1"/>
    <s v="No Aplica"/>
    <s v="No Aplica"/>
    <s v="O/Compra"/>
    <n v="15240214"/>
    <d v="2024-07-29T00:00:00"/>
    <s v="Retiro, provisión e instalación de gabinetes normados con certificación más carretes ataque rápido para red húmeda, edificio Gran Avenida 3814, San Miguel."/>
    <s v="PROTECCION FORESTAL INTEGRAL LTDA."/>
    <s v="77906761-0"/>
    <n v="3106413"/>
    <x v="0"/>
  </r>
  <r>
    <s v="F.R. Metrop. Sur"/>
    <s v="Licitación Privada Menor"/>
    <x v="1"/>
    <s v="No Aplica"/>
    <s v="No Aplica"/>
    <s v="O/Compra"/>
    <n v="15240215"/>
    <d v="2024-07-29T00:00:00"/>
    <s v="Servicio complementario a OC 15240205, por cambio de lugar de destino de material para destrucción. Solicitado por Unidad de Custodia San Miguel."/>
    <s v="PATRICIO R. GALAZ CORREA SERVICIO DE MUDANZA"/>
    <s v="76350764-5"/>
    <n v="119000"/>
    <x v="0"/>
  </r>
  <r>
    <s v="Fiscalía Nacional"/>
    <s v="Contratación Directa"/>
    <x v="0"/>
    <s v="FN/MP N° 1819"/>
    <d v="2024-07-24T00:00:00"/>
    <s v="Orden de Compra"/>
    <n v="17240724"/>
    <d v="2024-07-29T00:00:00"/>
    <s v="Contratación de 1 Servicio de Soporte Técnico anual del sistema de corrección de pruebas Optimark."/>
    <s v="Sociedad Comercial Ecoimagen Limitada"/>
    <s v="76068924-6"/>
    <n v="452200"/>
    <x v="0"/>
  </r>
  <r>
    <s v="Fiscalía Nacional"/>
    <s v="Convenio Marco (Chile Compra)"/>
    <x v="3"/>
    <s v="No Aplica"/>
    <s v="No Aplica"/>
    <s v="Contrato"/>
    <s v="No Aplica"/>
    <d v="2024-07-29T00:00:00"/>
    <s v="Renovación contrato de seguro de salud complementario, para los afiliados al servicio de Bienestar del Ministerio Público, desde el 1 de agosto de 2024 hasta el 31 de julio de 2025"/>
    <s v="BCI Seguros Vida S.A."/>
    <s v="96.573.600-K"/>
    <n v="0"/>
    <x v="0"/>
  </r>
  <r>
    <s v="F.R. Tarapacá"/>
    <s v="Licitación Privada Menor"/>
    <x v="1"/>
    <s v="No Aplica"/>
    <s v="No Aplica"/>
    <s v="O/Compra"/>
    <n v="1240102"/>
    <d v="2024-07-30T00:00:00"/>
    <s v="50 colaciones para actividad enmarcada en programa calidad de vida FR Tarapacá."/>
    <s v="CARLA CEPEDA REYES SERV GASTRONÓM EIRL"/>
    <s v="77423839-5"/>
    <n v="267750"/>
    <x v="0"/>
  </r>
  <r>
    <s v="F.R. Tarapacá"/>
    <s v="Contratación Directa (Exceptuada del Regl. Compras)"/>
    <x v="0"/>
    <s v="No Aplica"/>
    <s v="No Aplica"/>
    <s v="O/Servicio"/>
    <n v="1240109"/>
    <d v="2024-07-30T00:00:00"/>
    <s v="Remplazo de cerradura portón acceso vehicular FL Alto Hospicio"/>
    <s v="MANTENIMIENTOS GENERALES CARLOS MORAGA"/>
    <s v="77360442-8"/>
    <n v="254660"/>
    <x v="0"/>
  </r>
  <r>
    <s v="F.R. Antofagasta"/>
    <s v="Contratación Directa"/>
    <x v="0"/>
    <s v="17-FN N°1493"/>
    <d v="2024-06-13T00:00:00"/>
    <s v="Orden de Servicio"/>
    <n v="2240242"/>
    <d v="2024-07-30T00:00:00"/>
    <s v="Reemisión de pasaje por cambio de fecha en viaje de don Juan Castro B. en comisión de servicios."/>
    <s v="Sociedad de Turismo E Inversiones Inmobiliarias Ltda."/>
    <s v="76.204.527-3"/>
    <n v="123774"/>
    <x v="0"/>
  </r>
  <r>
    <s v="F.R. Antofagasta"/>
    <s v="Contratación Directa"/>
    <x v="0"/>
    <s v="FR/ II No. 302"/>
    <d v="2024-05-14T00:00:00"/>
    <s v="Orden de Servicio"/>
    <n v="2240244"/>
    <d v="2024-07-30T00:00:00"/>
    <s v="Evaluación psicolaboral para cargo Abogado Asistente para la Fiscalía Local de Antofagasta - Andrea Rozas."/>
    <s v="SOC. DE DESARROLLO Y GESTION CAPITAL HUMANO"/>
    <s v="76.135.261-K"/>
    <n v="101470"/>
    <x v="0"/>
  </r>
  <r>
    <s v="F.R. Coquimbo"/>
    <s v="Contratación Directa (Exceptuada del Regl. Compras)"/>
    <x v="0"/>
    <s v="No Aplica"/>
    <s v="No Aplica"/>
    <s v="O/Compra"/>
    <n v="42400240"/>
    <d v="2024-07-30T00:00:00"/>
    <s v="Servicio de Peritaje en inspección y análisis de Equipos de Buceo según causa RUC, Fiscalía Local de Los Vilos."/>
    <s v="PROSUB LTDA"/>
    <s v="78.301.680-K"/>
    <n v="813501"/>
    <x v="0"/>
  </r>
  <r>
    <s v="F.R. Coquimbo"/>
    <s v="Licitación Privada Menor"/>
    <x v="1"/>
    <s v="No Aplica"/>
    <s v="No Aplica"/>
    <s v="O/Compra"/>
    <n v="42400247"/>
    <d v="2024-07-30T00:00:00"/>
    <s v="03 evaluaciones psicolaborales cargo Abogado/a Asistente (02 para la FL los Vilos y 01 para la F. Regional)"/>
    <s v="CONSULTORA TCS GROUP"/>
    <s v="77.108.874-0"/>
    <n v="372040"/>
    <x v="0"/>
  </r>
  <r>
    <s v="F.R. Valparaíso"/>
    <s v="Licitación Privada Menor"/>
    <x v="1"/>
    <s v="No Aplica"/>
    <s v="No Aplica"/>
    <s v="Orden de Compra"/>
    <n v="5240340"/>
    <d v="2024-07-30T00:00:00"/>
    <s v="Contratación de servicio de instalación de láminas de seguridad vehículos de fiscales - Fiscalía Local de San Antonio"/>
    <s v="TRUCKSTAR SPA"/>
    <s v="76.752.003-4"/>
    <n v="571200"/>
    <x v="0"/>
  </r>
  <r>
    <s v="F.R. Valparaíso"/>
    <s v="Licitación Privada Menor"/>
    <x v="1"/>
    <s v="No Aplica"/>
    <s v="No Aplica"/>
    <s v="Orden de Compra"/>
    <n v="5240343"/>
    <d v="2024-07-30T00:00:00"/>
    <s v="Contratación de servicio de reparación de muro y bajada de agua - oficina de administrador de la Fiscalía Local de Quillota"/>
    <s v="DIST. COMER. Y CONST. MATE´S HOUSE LTDA"/>
    <s v="76.326.766-0"/>
    <n v="2165443"/>
    <x v="0"/>
  </r>
  <r>
    <s v="F.R. O´Higgins"/>
    <s v="Licitación Privada Menor"/>
    <x v="1"/>
    <s v="No Aplica"/>
    <s v="No Aplica"/>
    <s v="O/Compra"/>
    <n v="6240335"/>
    <d v="2024-07-30T00:00:00"/>
    <s v="Servicio de limpieza de techumbre Fiscalía Local de San Vicente."/>
    <s v="CONSTRUCTORA FRANCISCO JAVIER ZUBIAUR LARRAIN E.I.R.L."/>
    <s v="76.419.278-8"/>
    <n v="130900"/>
    <x v="0"/>
  </r>
  <r>
    <s v="F.R. O´Higgins"/>
    <s v="Licitación Privada Menor"/>
    <x v="1"/>
    <s v="No Aplica"/>
    <s v="No Aplica"/>
    <s v="O/Compra"/>
    <n v="6240336"/>
    <d v="2024-07-30T00:00:00"/>
    <s v="Servicio de mantención preventiva de unidades exteriores VRB del Sistema de Climatización del edificio de la Fiscalía Regional y Local de Rancagua."/>
    <s v="SISTEMA DE ENERGIA S A"/>
    <s v="99.588.050-4"/>
    <n v="1844500"/>
    <x v="0"/>
  </r>
  <r>
    <s v="F.R. O´Higgins"/>
    <s v="Licitación Privada Menor"/>
    <x v="1"/>
    <s v="No Aplica"/>
    <s v="No Aplica"/>
    <s v="O/Compra"/>
    <n v="6240337"/>
    <d v="2024-07-30T00:00:00"/>
    <s v="Actividad &quot;Sesiones de Apoyo Psicológico Individual&quot; para el cuidado de equipos, del Programa Calidad de Vida."/>
    <s v="MARCELA MITSUKO MATSUMOTO MUNOZ"/>
    <s v="11.863.325-3"/>
    <n v="1575000"/>
    <x v="0"/>
  </r>
  <r>
    <s v="F.R. Los Lagos"/>
    <s v="Contratación Directa (Exceptuada del Regl. Compras)"/>
    <x v="0"/>
    <s v="No Aplica"/>
    <s v="No Aplica"/>
    <s v="Orden de Compra"/>
    <n v="10240283"/>
    <d v="2024-07-30T00:00:00"/>
    <s v="Publicación concurso público 04-08-24 en diario El Llanquihue P.Montt. Cargo Administrativo Los Muermos, Auxiliar Osorno"/>
    <s v="Sociedad Periodística Araucanía S.A."/>
    <s v="87.778.800-8"/>
    <n v="274928"/>
    <x v="0"/>
  </r>
  <r>
    <s v="F.R. Aysén"/>
    <s v="Contratación Directa (Exceptuada del Regl. Compras)"/>
    <x v="0"/>
    <s v="No Aplica"/>
    <s v="No Aplica"/>
    <s v="Orden de Servicio "/>
    <n v="11240306"/>
    <d v="2024-07-30T00:00:00"/>
    <s v="Informe de pericia privada para víctima causa  de la Fiscalía Local de Coyhaique."/>
    <s v="María Margarita Samamé Martin"/>
    <s v="9.784.212-4"/>
    <n v="939504"/>
    <x v="0"/>
  </r>
  <r>
    <s v="F.R. Aysén"/>
    <s v="Contratación Directa"/>
    <x v="0"/>
    <s v="17-FN N°1493"/>
    <d v="2024-06-13T00:00:00"/>
    <s v="Orden de Servicio "/>
    <n v="11240308"/>
    <d v="2024-07-30T00:00:00"/>
    <s v="Pasajes Aéreos Nacionales, Balmaceda-Santiago-Balmaceda para jefe UAJ Fiscalía Regional Aysen.  Jornada Nacional en Cibercriminalidad Sexual Fiscalía Nacional Santiago."/>
    <s v="Sociedad de Turismo E Inversiones Inmobiliarias Ltda."/>
    <s v="76.204.527-3"/>
    <n v="129429"/>
    <x v="0"/>
  </r>
  <r>
    <s v="F.R. Aysén"/>
    <s v="Contratación Directa"/>
    <x v="0"/>
    <s v="17-FN N°1493"/>
    <d v="2024-06-13T00:00:00"/>
    <s v="Orden de Servicio "/>
    <n v="11240309"/>
    <d v="2024-07-30T00:00:00"/>
    <s v="Pasajes Aéreos Nacionales, Balmaceda-Santiago-Balmaceda para Fiscal Adjunto Fiscalía Local Coyhaique, Región de Aysén. Invitación Jornada Nacional en Cibercriminalidad Sexual Fiscalía Nacional Santiago."/>
    <s v="Sociedad de Turismo E Inversiones Inmobiliarias Ltda."/>
    <s v="76.204.527-3"/>
    <n v="159603"/>
    <x v="0"/>
  </r>
  <r>
    <s v="F.R. Aysén"/>
    <s v="Contratación Directa (Exceptuada del Regl. Compras)"/>
    <x v="0"/>
    <s v="No Aplica"/>
    <s v="No Aplica"/>
    <s v="Orden de Compra "/>
    <n v="11240310"/>
    <d v="2024-07-30T00:00:00"/>
    <s v="Combustible Gas. 95 para vehículo asignado a la FR XI Aysén."/>
    <s v="Copec S.A."/>
    <s v="99.520.000-7"/>
    <n v="1500000"/>
    <x v="0"/>
  </r>
  <r>
    <s v="F.R. Aysén"/>
    <s v="Contratación Directa (Exceptuada del Regl. Compras)"/>
    <x v="0"/>
    <s v="No Aplica"/>
    <s v="No Aplica"/>
    <s v="Orden de Compra "/>
    <n v="11240311"/>
    <d v="2024-07-30T00:00:00"/>
    <s v="Petróleo Diesel para vehículos institucionales arrendados para la Fiscalía Regional de Aysén,"/>
    <s v="Copec S.A."/>
    <s v="99.520.000-7"/>
    <n v="3499999"/>
    <x v="0"/>
  </r>
  <r>
    <s v="F.R. Magallanes"/>
    <s v="Licitación Privada Menor"/>
    <x v="1"/>
    <s v="No Aplica"/>
    <s v="No Aplica"/>
    <s v="Orden de Compra"/>
    <n v="12240154"/>
    <d v="2024-07-30T00:00:00"/>
    <s v="Arriendo multicancha para actividad fiscales y funcionarios por programa calidad de vida día 02/08/24"/>
    <s v="CLA Turismo SPA"/>
    <s v="77.590.941-2"/>
    <n v="71400"/>
    <x v="0"/>
  </r>
  <r>
    <s v="F.R. Metrop. Centro Norte"/>
    <s v="Contratación Directa (Exceptuada del Regl. Compras)"/>
    <x v="0"/>
    <s v="No Aplica"/>
    <s v="No Aplica"/>
    <s v="O/Compra"/>
    <n v="13240258"/>
    <d v="2024-07-30T00:00:00"/>
    <s v="Servicio de Reforzamiento Domiciliario en Causa RUC 23001xxx"/>
    <s v="FRANCISCO URIBE RUBILAR"/>
    <s v="9039890-3"/>
    <n v="226100"/>
    <x v="0"/>
  </r>
  <r>
    <s v="F.R. Metrop. Oriente"/>
    <s v="Licitación Privada Menor"/>
    <x v="1"/>
    <s v="No Aplica"/>
    <s v="No Aplica"/>
    <s v="Orden de Compra"/>
    <n v="14240212"/>
    <d v="2024-07-30T00:00:00"/>
    <s v="Servicio de evaluación psicolaboral para 2 postulantes a estamento administrativo."/>
    <s v="LS CONSULTORIA LIMITADA"/>
    <s v="77810996-4"/>
    <n v="203580"/>
    <x v="0"/>
  </r>
  <r>
    <s v="F.R. Metrop. Sur"/>
    <s v="Licitación Privada Menor"/>
    <x v="1"/>
    <s v="No Aplica"/>
    <s v="No Aplica"/>
    <s v="O/Compra"/>
    <n v="15240216"/>
    <d v="2024-07-30T00:00:00"/>
    <s v="Evaluación psicolaboral para cargo Administrativo Operativo, en calidad de suplente para Unidad de Servicios de San Miguel."/>
    <s v="CONSULTORIA E INVESTIGACION EN RRHH SPA"/>
    <s v="76580320-9"/>
    <n v="98437"/>
    <x v="0"/>
  </r>
  <r>
    <s v="F.R. Metrop. Sur"/>
    <s v="Licitación Privada Menor"/>
    <x v="1"/>
    <s v="No Aplica"/>
    <s v="No Aplica"/>
    <s v="O/Compra"/>
    <n v="15240217"/>
    <d v="2024-07-30T00:00:00"/>
    <s v="Evaluación psicolaboral, cargo Administrativo Operativo, en calidad de suplente para Fiscalía de Delitos Contra la Propiedad."/>
    <s v="CONSULTORIA E INVESTIGACION EN RRHH SPA"/>
    <s v="76580320-9"/>
    <n v="98437"/>
    <x v="0"/>
  </r>
  <r>
    <s v="F.R. Metrop. Sur"/>
    <s v="Contratación Directa (Exceptuada del Regl. Compras)"/>
    <x v="0"/>
    <s v="No Aplica"/>
    <s v="No Aplica"/>
    <s v="O/Compra"/>
    <n v="15240218"/>
    <d v="2024-07-30T00:00:00"/>
    <s v="Mantención correctiva completa a bomba N°1 Centrífuga Pentax de 4 HP y 380 Volt. Gran Avenida 3814, San Miguel."/>
    <s v="FV MANTENCIONES SPA"/>
    <s v="77056668-1"/>
    <n v="495242"/>
    <x v="0"/>
  </r>
  <r>
    <s v="F.R. Metrop. Sur"/>
    <s v="Licitación Pública"/>
    <x v="2"/>
    <s v="Res. FN/MP N°1002"/>
    <d v="2021-10-07T00:00:00"/>
    <s v="O/Compra"/>
    <n v="15240219"/>
    <d v="2024-07-30T00:00:00"/>
    <s v="Servicio de ratificación de informe pericial en causa RUC 2100287xxx-8."/>
    <s v="KATHERINE FERIDE IBAÑEZ UMBERLAND "/>
    <s v="15481219-9"/>
    <n v="150359"/>
    <x v="0"/>
  </r>
  <r>
    <s v="Fiscalía Nacional"/>
    <s v="Contratación Directa"/>
    <x v="0"/>
    <s v="17-FN N°1493"/>
    <d v="2024-06-13T00:00:00"/>
    <s v="Orden de Compra"/>
    <n v="17240725"/>
    <d v="2024-07-30T00:00:00"/>
    <s v="Pasaje aéreo nacional para Sra. María Elena Leiva, Rut: 10.575.564-3, Santiago/Valdivia/Santiago, del 12 al 14 de agosto de 2024. Asiste a reunión DA-MOP región de Los Ríos, por revisión proyecto FR Valdivia y visita FL La Unión."/>
    <s v="Sociedad de Turismo E Inversiones Inmobiliarias Ltda."/>
    <s v="76.204.527-3"/>
    <n v="132103"/>
    <x v="0"/>
  </r>
  <r>
    <s v="F.R. Arica y Parinacota"/>
    <s v="Contratación Directa (Exceptuada del Regl. Compras)"/>
    <x v="0"/>
    <s v="No Aplica"/>
    <s v="No Aplica"/>
    <s v="Orden de Servicio"/>
    <n v="18240240"/>
    <d v="2024-07-31T00:00:00"/>
    <s v="Se contrato al Especialista en Medicina Legal Sebastian Ignacio Gonzalez Martinez, para efectuar un peritaje de caracter medico legal a la victima en causa Ruc 2400513xxx-8."/>
    <s v="SEBASTIAN IGNACIO GONZALEZ MARTINEZ"/>
    <s v="16663773-2"/>
    <n v="2318841"/>
    <x v="0"/>
  </r>
  <r>
    <s v="F.R. Arica y Parinacota"/>
    <s v="Contratación Directa (Exceptuada del Regl. Compras)"/>
    <x v="0"/>
    <s v="No Aplica"/>
    <s v="No Aplica"/>
    <s v="Orden de Servicio"/>
    <n v="18240241"/>
    <d v="2024-07-31T00:00:00"/>
    <s v="Se contrato a la Psicologa Ximena Andrea Salazar Álvarez, para efectuar un peritaje psicologico a la víctma en causa Ruc 2200498xxx-3."/>
    <s v="XIMENA ANDREA SALAZA"/>
    <s v="13210822-6"/>
    <n v="413635"/>
    <x v="0"/>
  </r>
  <r>
    <s v="F.R. Tarapacá"/>
    <s v="Licitación Privada Menor"/>
    <x v="1"/>
    <s v="No Aplica"/>
    <s v="No Aplica"/>
    <s v="O/Compra"/>
    <n v="1240103"/>
    <d v="2024-07-31T00:00:00"/>
    <s v="Compra de emblema FR Tarapacá, para ceremonias oficiales"/>
    <s v="MIIDEA 3D SERVICIOS LIMITADA"/>
    <s v="77457537-5"/>
    <n v="267631"/>
    <x v="0"/>
  </r>
  <r>
    <s v="F.R. Tarapacá"/>
    <s v="Licitación Privada Menor"/>
    <x v="1"/>
    <s v="No Aplica"/>
    <s v="No Aplica"/>
    <s v="O/Servicio"/>
    <n v="1240104"/>
    <d v="2024-07-31T00:00:00"/>
    <s v="Taller de Yoga p/funcionarios y fiscales FR Tarapacá, enmarcado en programa calidad de vida."/>
    <s v="SAMANTHA GALVEZ MENESES"/>
    <s v="18264343-2"/>
    <n v="255000"/>
    <x v="0"/>
  </r>
  <r>
    <s v="F.R. Tarapacá"/>
    <s v="Licitación Privada Menor"/>
    <x v="1"/>
    <s v="No Aplica"/>
    <s v="No Aplica"/>
    <s v="O/Servicio"/>
    <n v="1240105"/>
    <d v="2024-07-31T00:00:00"/>
    <s v="Taller de retroalimentación positiva para Jefaturas FR Tarapacá, enmarcado en programa capacitación regional."/>
    <s v="ALFREDO PEREZ GALLARDO"/>
    <s v="13642568-4"/>
    <n v="1250000"/>
    <x v="0"/>
  </r>
  <r>
    <s v="F.R. Coquimbo"/>
    <s v="Contratación Directa (Exceptuada del Regl. Compras)"/>
    <x v="0"/>
    <s v="No Aplica"/>
    <s v="No Aplica"/>
    <s v="O/Compra"/>
    <n v="42400248"/>
    <d v="2024-07-31T00:00:00"/>
    <s v="Reparación, desinstalación e instalación de Techo en parte alta (incluye pintura en loza) de la Fiscalía Local de Coquimbo. "/>
    <s v="PATRICIO GUZMAN MUÑOZ"/>
    <s v="11.526.887-2"/>
    <n v="6315092"/>
    <x v="0"/>
  </r>
  <r>
    <s v="F.R. Coquimbo"/>
    <s v="Contratación Directa"/>
    <x v="0"/>
    <s v="17-FN N°1493"/>
    <d v="2024-06-13T00:00:00"/>
    <s v="O/Compra"/>
    <n v="42400249"/>
    <d v="2024-07-31T00:00:00"/>
    <s v="Pasaje aéreo para Fiscal Sacfi quien asiste a Jornada UGEN &quot;Manual de Investigación Muertes Violentes&quot; y &quot;Ley Violencia de Género&quot;."/>
    <s v="Sociedad de Turismo E Inversiones Inmobiliarias Ltda."/>
    <s v="76.204.527-3"/>
    <n v="101386"/>
    <x v="0"/>
  </r>
  <r>
    <s v="F.R. Valparaíso"/>
    <s v="Contratación Directa (Exceptuada del Regl. Compras)"/>
    <x v="0"/>
    <s v="No Aplica"/>
    <s v="No Aplica"/>
    <s v="Orden de Compra"/>
    <n v="5240346"/>
    <d v="2024-07-31T00:00:00"/>
    <s v="Contratación de servicio de reparación de portón de acceso a estacionamiento de la Fiscalía Local de Los Andes"/>
    <s v="MANUEL ALEJANDRO GALLARDO GUAJARDO"/>
    <s v="12.228.027-6"/>
    <n v="278261"/>
    <x v="0"/>
  </r>
  <r>
    <s v="F.R. Valparaíso"/>
    <s v="Licitación Privada Menor"/>
    <x v="1"/>
    <s v="No Aplica"/>
    <s v="No Aplica"/>
    <s v="Orden de Compra"/>
    <n v="5240348"/>
    <d v="2024-07-31T00:00:00"/>
    <s v="Programa de capacitación regional, actividad &quot;Buen Trato&quot;: contratación de servicio de coffe break "/>
    <s v="MARIA EUGENIA ROSAS VASQUEZ"/>
    <s v="8.222.667-2"/>
    <n v="128282"/>
    <x v="0"/>
  </r>
  <r>
    <s v="F.R. O´Higgins"/>
    <s v="Licitación Privada Menor"/>
    <x v="1"/>
    <s v="No Aplica"/>
    <s v="No Aplica"/>
    <s v="O/Compra"/>
    <n v="6240338"/>
    <d v="2024-07-31T00:00:00"/>
    <s v="Reparación de aleros del edificio de la FL Pichilemu"/>
    <s v="OBRAS MENORES EN CONSTRUCCION - LUIS ORLANDO MUÑOZ ESCOBAR E.I.R.L."/>
    <s v="76.313.357-5"/>
    <n v="991692"/>
    <x v="0"/>
  </r>
  <r>
    <s v="F.R. O´Higgins"/>
    <s v="Licitación Privada Menor"/>
    <x v="1"/>
    <s v="No Aplica"/>
    <s v="No Aplica"/>
    <s v="O/Compra"/>
    <n v="6240340"/>
    <d v="2024-07-31T00:00:00"/>
    <s v="Servicio de mudanza funcionario Andrés Jara desde San Vicente a Rancagua."/>
    <s v="MUDANGO CHILE SPA"/>
    <s v="76.453.577-4"/>
    <n v="396258"/>
    <x v="0"/>
  </r>
  <r>
    <s v="F.R. O´Higgins"/>
    <s v="Contratación Directa"/>
    <x v="0"/>
    <s v="06- FR N° 182/2024"/>
    <d v="2024-07-31T00:00:00"/>
    <s v="Contrato"/>
    <s v="No Aplica"/>
    <d v="2024-07-31T00:00:00"/>
    <s v="Renovación convenios para instalación de elementos de seguridad en viviendas de víctimas de la región de O'Higgins, por un año, a contar del 27/09/2024."/>
    <s v="NELSON ENRIQUE MUÑOZ BUSTAMANTE"/>
    <s v="8.306.620-2"/>
    <n v="0"/>
    <x v="0"/>
  </r>
  <r>
    <s v="F.R. O´Higgins"/>
    <s v="Contratación Directa"/>
    <x v="0"/>
    <s v="06- FR N° 182/2024"/>
    <d v="2024-07-31T00:00:00"/>
    <s v="Contrato"/>
    <s v="No Aplica"/>
    <d v="2024-07-31T00:00:00"/>
    <s v="Renovación convenios para instalación de elementos de seguridad en viviendas de víctimas de la región de O'Higgins, por un año, a contar del 27/09/2024."/>
    <s v="COMERCIO WILLIAMS LEOVILILDO JIMÉNEZ ORTÍZ"/>
    <s v="76.803.233-3"/>
    <n v="0"/>
    <x v="0"/>
  </r>
  <r>
    <s v="F.R. O´Higgins"/>
    <s v="Contratación Directa"/>
    <x v="0"/>
    <s v="06- FR N° 182/2024"/>
    <d v="2024-07-31T00:00:00"/>
    <s v="Contrato"/>
    <s v="No Aplica"/>
    <d v="2024-07-31T00:00:00"/>
    <s v="Renovación convenios para instalación de elementos de seguridad en viviendas de víctimas de la región de O'Higgins, por un año, a contar del 27/09/2024."/>
    <s v="CONSTRUCCIÓN JOSÉ ANTONIO PIZARRO MARÍN EIRL"/>
    <s v="76.587.564-1"/>
    <n v="0"/>
    <x v="0"/>
  </r>
  <r>
    <s v="F.R. O´Higgins"/>
    <s v="Contratación Directa"/>
    <x v="0"/>
    <s v="06- FR N° 182/2024"/>
    <d v="2024-07-31T00:00:00"/>
    <s v="Contrato"/>
    <s v="No Aplica"/>
    <d v="2024-07-31T00:00:00"/>
    <s v="Renovación convenios para instalación de elementos de seguridad en viviendas de víctimas de la región de O'Higgins, por un año, a contar del 1/10/2024."/>
    <s v="MANUEL RAÚL CAROCA SÁNCHEZ"/>
    <s v="6.417.270-0"/>
    <n v="0"/>
    <x v="0"/>
  </r>
  <r>
    <s v="F.R. Maule"/>
    <s v="Licitación Privada Menor"/>
    <x v="1"/>
    <s v="No Aplica"/>
    <s v="No Aplica"/>
    <s v="Orden de Compra"/>
    <n v="7240241"/>
    <d v="2024-07-31T00:00:00"/>
    <s v="Traslado de mobiliario, Fiscalía Regional"/>
    <s v="PAULO A. FERREIRO TR"/>
    <s v="76.486.633-9"/>
    <n v="761600"/>
    <x v="0"/>
  </r>
  <r>
    <s v="F.R. Maule"/>
    <s v="Licitación Pública"/>
    <x v="2"/>
    <s v="FN Nº 1002/2021"/>
    <d v="2021-10-07T00:00:00"/>
    <s v="Orden de Compra"/>
    <n v="7240242"/>
    <d v="2024-07-31T00:00:00"/>
    <s v="Peritaje Privado Social Delito Abuso Sexual RUC 2400119xxx-0 FL Talca Fiscal Pedro Salgado"/>
    <s v="RUTH EVELYN ROJAS SE"/>
    <s v="13.611.294-5"/>
    <n v="225466"/>
    <x v="0"/>
  </r>
  <r>
    <s v="F.R. Maule"/>
    <s v="Licitación Pública"/>
    <x v="2"/>
    <s v="FN Nº 1002/2021"/>
    <d v="2021-10-07T00:00:00"/>
    <s v="Orden de Compra"/>
    <n v="7240243"/>
    <d v="2024-07-31T00:00:00"/>
    <s v="Peritajes Privados Sociales Delito Violación RUC 2201211xxx-8 y Delito Abuso Sexual RUC 2200487xxx-9FL Curico Fiscal Tatiana Diaz"/>
    <s v="CAROLINA VERONICA BR"/>
    <s v="13.350.950-K"/>
    <n v="450864"/>
    <x v="0"/>
  </r>
  <r>
    <s v="F.R. Maule"/>
    <s v="Licitación Pública"/>
    <x v="2"/>
    <s v="FN Nº 1001/2021"/>
    <d v="2021-10-07T00:00:00"/>
    <s v="Orden de Compra"/>
    <n v="7240244"/>
    <d v="2024-07-31T00:00:00"/>
    <s v="Peritaje Privado Psicológico de Testimonio Y Daño Emocional, Delito abuso Sexual RUC 1901376xxx-8 FL Talca Fiscal Jose Luis Gonzalez"/>
    <s v="ANA MARIA RIGHETTI M"/>
    <s v="9.933.562-9"/>
    <n v="225430"/>
    <x v="0"/>
  </r>
  <r>
    <s v="F.R. Ñuble"/>
    <s v="Contratación Directa (Exceptuada del Regl. Compras)"/>
    <x v="0"/>
    <s v="No Aplica"/>
    <s v="No Aplica"/>
    <s v="OC"/>
    <n v="20240084"/>
    <d v="2024-07-31T00:00:00"/>
    <s v="Servicio de instalación de un automático en tablero eléctrico N° 12 y aumento de potencia en OF N° 11"/>
    <s v="INSTALACIONES ELECTRICAS LUIS URRA EIRL"/>
    <s v="77.048.425-1"/>
    <n v="191590"/>
    <x v="0"/>
  </r>
  <r>
    <s v="F.R. Ñuble"/>
    <s v="Contratación Directa (Exceptuada del Regl. Compras)"/>
    <x v="0"/>
    <s v="No Aplica"/>
    <s v="No Aplica"/>
    <s v="OC"/>
    <n v="20240085"/>
    <d v="2024-07-31T00:00:00"/>
    <s v="Servicio de instalación de alimentador eléctrico para el nuevo equipo de AA"/>
    <s v="ELECTRON INGENIERIA SPA"/>
    <s v="77.178.231-0"/>
    <n v="119000"/>
    <x v="0"/>
  </r>
  <r>
    <s v="F.R. Biobío"/>
    <s v="Licitación Privada Menor"/>
    <x v="1"/>
    <s v="No Aplica"/>
    <s v="No Aplica"/>
    <s v="Orden de Servicio"/>
    <n v="8240144"/>
    <d v="2024-07-31T00:00:00"/>
    <s v="Evaluación Psicolaboral estamento Profesional . "/>
    <s v="BRAVO ARAYA Y FUENTEALBA"/>
    <s v="76.406.168-3"/>
    <n v="295155"/>
    <x v="0"/>
  </r>
  <r>
    <s v="F.R. Biobío"/>
    <s v="Contratación Directa (Exceptuada del Regl. Compras)"/>
    <x v="0"/>
    <s v="No Aplica"/>
    <s v="No Aplica"/>
    <s v="Factura"/>
    <s v="2682302,2679989,2679992"/>
    <d v="2024-07-31T00:00:00"/>
    <s v="Servicio envíos de Valija y Franqueos normales y certificados  Junio   Fiscalía Regional y Fiscalías Locales Región del Biobío"/>
    <s v="EMPRESA DE CORREOS DE CHILE"/>
    <s v="60.503.000-9"/>
    <n v="2071363"/>
    <x v="0"/>
  </r>
  <r>
    <s v="F.R. Araucanía"/>
    <s v="Contratación Directa (Exceptuada del Regl. Compras)"/>
    <x v="0"/>
    <s v="No Aplica"/>
    <s v="No Aplica"/>
    <s v="O/Compra"/>
    <n v="9240241"/>
    <d v="2024-07-31T00:00:00"/>
    <s v="Reparación de techumbre en oficina de atención de Purén."/>
    <s v="Servisur Chile SPA."/>
    <s v="76.615.782-3"/>
    <n v="53550"/>
    <x v="0"/>
  </r>
  <r>
    <s v="F.R. Araucanía"/>
    <s v="Contratación Directa (Exceptuada del Regl. Compras)"/>
    <x v="0"/>
    <s v="No Aplica"/>
    <s v="No Aplica"/>
    <s v="O/Compra"/>
    <n v="9240242"/>
    <d v="2024-07-31T00:00:00"/>
    <s v="Mantención del vehículo institucional asignado al Fiscal Regional."/>
    <s v="Distribuidora de Neumáticos del Sur Ltda."/>
    <s v="77.337.500-3"/>
    <n v="379100"/>
    <x v="0"/>
  </r>
  <r>
    <s v="F.R. Araucanía"/>
    <s v="Licitación Privada Menor"/>
    <x v="1"/>
    <s v="No Aplica"/>
    <s v="No Aplica"/>
    <s v="O/Compra"/>
    <n v="9240243"/>
    <d v="2024-07-31T00:00:00"/>
    <s v="Evaluaciones psicolaborales para cargo profesional "/>
    <s v="Assessor Consultores Asociados Ltda."/>
    <s v="78.074.130-9"/>
    <n v="120253"/>
    <x v="0"/>
  </r>
  <r>
    <s v="F.R. Los Ríos"/>
    <s v="Contratación Directa (Exceptuada del Regl. Compras)"/>
    <x v="0"/>
    <s v="No Aplica"/>
    <s v="No Aplica"/>
    <s v="Orden de Compra"/>
    <n v="19240224"/>
    <d v="2024-07-31T00:00:00"/>
    <s v="Contratación de Servicio de Peritaje para Análisis en Caso en Investigación de La Fiscalía Ruc: 23******43-8"/>
    <s v="Ana Maria Abarzua Vasquez"/>
    <s v="13.688.909-5"/>
    <n v="751627"/>
    <x v="0"/>
  </r>
  <r>
    <s v="F.R. Los Ríos"/>
    <s v="Licitación Privada Menor"/>
    <x v="1"/>
    <s v="No Aplica"/>
    <s v="No Aplica"/>
    <s v="Orden de Compra"/>
    <n v="19240228"/>
    <d v="2024-07-31T00:00:00"/>
    <s v="Contratación de Curso de Automaquillaje, a Realizarse el 08 de Agosto de 2024, por el Programa de Calidad de Vida Calidad."/>
    <s v="Camila Valentina Jerez Fernandez"/>
    <s v="18.886.748-0"/>
    <n v="170000"/>
    <x v="0"/>
  </r>
  <r>
    <s v="F.R. Los Ríos"/>
    <s v="Contratación Directa"/>
    <x v="0"/>
    <s v="17-FN N°1493"/>
    <d v="2024-06-13T00:00:00"/>
    <s v="Orden de Compra"/>
    <n v="19240225"/>
    <d v="2024-07-31T00:00:00"/>
    <s v="Compra de pasaje Ida y vuelta, Eric Aguayo 04 y 08 de agosto de 2024,_x0009_Maleta Bodega, _x0009_Jornada Anual de Enlaces UCIEX"/>
    <s v="Sociedad de Turismo E Inversiones Inmobiliarias Ltda."/>
    <s v="76.204.527-3"/>
    <n v="289523"/>
    <x v="0"/>
  </r>
  <r>
    <s v="F.R. Los Ríos"/>
    <s v="Licitación Privada Menor"/>
    <x v="1"/>
    <s v="No Aplica"/>
    <s v="No Aplica"/>
    <s v="Orden de Compra"/>
    <n v="19240226"/>
    <d v="2024-07-31T00:00:00"/>
    <s v="Instalación de equipo de Aire Acondicionado de 12.000 BTU en oficina de informática, edificio Fiscalía Regional."/>
    <s v="Comercial Furtz Limitada"/>
    <s v="76.345.966-7"/>
    <n v="226695"/>
    <x v="0"/>
  </r>
  <r>
    <s v="F.R. Los Ríos"/>
    <s v="Contratación Directa (Exceptuada del Regl. Compras)"/>
    <x v="0"/>
    <s v="No Aplica"/>
    <s v="No Aplica"/>
    <s v="Orden de Compra"/>
    <n v="19240227"/>
    <d v="2024-07-31T00:00:00"/>
    <s v="Compra De Combustible Diesel Para Caldera de calefacción de Inmueble URAVIT SACFI"/>
    <s v="Ruiz Y Carreño S.A."/>
    <s v="96.918.440-0"/>
    <n v="1000000"/>
    <x v="0"/>
  </r>
  <r>
    <s v="F.R. Aysén"/>
    <s v="Contratación Directa"/>
    <x v="0"/>
    <s v="17-FN N°1493"/>
    <d v="2024-06-13T00:00:00"/>
    <s v="Orden de Servicio "/>
    <n v="11240312"/>
    <d v="2024-07-31T00:00:00"/>
    <s v="Pasajes Aéreos Nacionales Balmaceda - Santiago (ida y vuelta), para Relator Fiscalía Nacional. jornada de medidas intrusivas."/>
    <s v="Sociedad de Turismo E Inversiones Inmobiliarias Ltda."/>
    <s v="76.204.527-3"/>
    <n v="151759"/>
    <x v="0"/>
  </r>
  <r>
    <s v="F.R. Magallanes"/>
    <s v="Contratación Directa (Exceptuada del Regl. Compras)"/>
    <x v="0"/>
    <s v="No Aplica"/>
    <s v="No Aplica"/>
    <s v="Orden de Compra"/>
    <n v="12240155"/>
    <d v="2024-07-31T00:00:00"/>
    <s v="Reparación un ventanal 2do.piso en F.L.Tierra del Fuego. Considera cambio contramarcos, sellado silicona, fijación del cajón con tornillos tirafondo para sujeción."/>
    <s v="Francisco Meneses Oyarzún"/>
    <s v="11.596.090-3"/>
    <n v="654500"/>
    <x v="0"/>
  </r>
  <r>
    <s v="F.R. Magallanes"/>
    <s v="Licitación Privada Menor"/>
    <x v="1"/>
    <s v="No Aplica"/>
    <s v="No Aplica"/>
    <s v="Orden de Compra"/>
    <n v="12240156"/>
    <d v="2024-07-31T00:00:00"/>
    <s v="Servicio amplificación día 02/08/24 para actividad Programa Calidad de Vida"/>
    <s v="Javiera Asencio Mancilla"/>
    <s v="17.587.964-1"/>
    <n v="166600"/>
    <x v="0"/>
  </r>
  <r>
    <s v="F.R. Magallanes"/>
    <s v="Licitación Privada Menor"/>
    <x v="1"/>
    <s v="No Aplica"/>
    <s v="No Aplica"/>
    <s v="Orden de Compra"/>
    <n v="12240157"/>
    <d v="2024-07-31T00:00:00"/>
    <s v="Contratación 3 monitores y compra 40 snack para día 02/08/24 por actividad de Programa Calidad de Vida"/>
    <s v="Isabel Lagos Rebolledo"/>
    <s v="13.991.237-3"/>
    <n v="509999"/>
    <x v="0"/>
  </r>
  <r>
    <s v="F.R. Metrop. Centro Norte"/>
    <s v="Licitación Privada Menor"/>
    <x v="1"/>
    <s v="No Aplica"/>
    <s v="No Aplica"/>
    <s v="O/Compra"/>
    <n v="13240260"/>
    <d v="2024-07-31T00:00:00"/>
    <s v="MASAJES DESCONTRACTURANTES, Programa de Calidad de vida laboral"/>
    <s v="SANDRA FILOMENA MORALES CARRASCO"/>
    <s v="11901378-K"/>
    <n v="1500000"/>
    <x v="0"/>
  </r>
  <r>
    <s v="F.R. Metrop. Oriente"/>
    <s v="Licitación Privada Menor"/>
    <x v="1"/>
    <s v="No Aplica"/>
    <s v="No Aplica"/>
    <s v="Orden de Compra"/>
    <n v="14240213"/>
    <d v="2024-07-31T00:00:00"/>
    <s v="Servicio de Inspección Técnica para la Certificación de ascensores. "/>
    <s v="VARGAS Y MARTINEZ LIMITADA"/>
    <s v="76268529-9"/>
    <n v="644669"/>
    <x v="0"/>
  </r>
  <r>
    <s v="F.R. Metrop. Sur"/>
    <s v="Licitación Privada Menor"/>
    <x v="1"/>
    <s v="No Aplica"/>
    <s v="No Aplica"/>
    <s v="O/Compra"/>
    <n v="15240220"/>
    <d v="2024-07-31T00:00:00"/>
    <s v="Tres evaluaciones psicolaborales, Técnico Informático para Unidad de Evaluación, Control de la Gestión e Informática."/>
    <s v="CONSULTORIA E INVESTIGACION EN RRHH SPA"/>
    <s v="76580320-9"/>
    <n v="295310"/>
    <x v="0"/>
  </r>
  <r>
    <s v="F.R. Metrop. Sur"/>
    <s v="Licitación Privada Menor"/>
    <x v="1"/>
    <s v="No Aplica"/>
    <s v="No Aplica"/>
    <s v="O/Compra"/>
    <n v="15240221"/>
    <d v="2024-07-31T00:00:00"/>
    <s v="Dos evaluaciones psicolaborales, Técnico Honorarios para Fiscalía Especializada de Flagrancias y Primeras Instrucciones."/>
    <s v="CONSULTORIA E INVESTIGACION EN RRHH SPA"/>
    <s v="76580320-9"/>
    <n v="196874"/>
    <x v="0"/>
  </r>
  <r>
    <s v="F.R. Metrop. Sur"/>
    <s v="Licitación Privada Mayor"/>
    <x v="1"/>
    <s v="Res. DER 09/2024"/>
    <d v="2024-06-28T00:00:00"/>
    <s v="O/Compra"/>
    <n v="15240222"/>
    <d v="2024-07-31T00:00:00"/>
    <s v="Servicio de mantención preventiva por 2 años, de los 3 ascensores y 1 montacargas de los edificios institucionales, ubicados en  San Miguel y Puente Alto, valor M$357 mensual."/>
    <s v="ASCENSORES OTIS CHILE LTDA."/>
    <s v="96797340-8"/>
    <n v="8568000"/>
    <x v="0"/>
  </r>
  <r>
    <s v="F.R. Metrop. Sur"/>
    <s v="Contratación Directa (Exceptuada del Regl. Compras)"/>
    <x v="0"/>
    <s v="No Aplica"/>
    <s v="No Aplica"/>
    <s v="O/Compra"/>
    <n v="15240223"/>
    <d v="2024-07-31T00:00:00"/>
    <s v="Servicio de destrucción de especies, solicitado por la Unidad de Custodia San Miguel."/>
    <s v="K D M S.A."/>
    <s v="96754450-7"/>
    <n v="47005"/>
    <x v="0"/>
  </r>
  <r>
    <s v="F.R. Metrop. Sur"/>
    <s v="Contratación Directa (Exceptuada del Regl. Compras)"/>
    <x v="0"/>
    <s v="No Aplica"/>
    <s v="No Aplica"/>
    <s v="O/Compra"/>
    <n v="15240224"/>
    <d v="2024-07-31T00:00:00"/>
    <s v="Reprogramación de tarjetas de estacionamientos en el CJS para 5 fiscales y funcionarios."/>
    <s v="SOC.CONCESIONARIA C.DE JUSTICIA DE STGO. "/>
    <s v="99557380-6"/>
    <n v="55930"/>
    <x v="0"/>
  </r>
  <r>
    <s v="F.R. Metrop. Sur"/>
    <s v="Contratación Directa (Exceptuada del Regl. Compras)"/>
    <x v="0"/>
    <s v="No Aplica"/>
    <s v="No Aplica"/>
    <s v="O/Compra"/>
    <n v="15240225"/>
    <d v="2024-07-31T00:00:00"/>
    <s v="Servicio de destrucción de especies, solicitado por la Unidad de Custodia San Miguel."/>
    <s v="K D M S.A."/>
    <s v="96754450-7"/>
    <n v="47005"/>
    <x v="0"/>
  </r>
  <r>
    <s v="F.R. Metrop. Sur"/>
    <s v="Licitación Privada Menor"/>
    <x v="1"/>
    <s v="No Aplica"/>
    <s v="No Aplica"/>
    <s v="O/Compra"/>
    <n v="15240226"/>
    <d v="2024-07-31T00:00:00"/>
    <s v="dos evaluaciones psicolaborales de cargo Técnico Honorarios para Fiscalía Local de Puente Alto."/>
    <s v="CONSULTORIA E INVESTIGACION EN RRHH SPA"/>
    <s v="76580320-9"/>
    <n v="196874"/>
    <x v="0"/>
  </r>
  <r>
    <s v="F.R. Metrop. Sur"/>
    <s v="Licitación Privada Menor"/>
    <x v="1"/>
    <s v="No Aplica"/>
    <s v="No Aplica"/>
    <s v="O/Compra"/>
    <n v="15240227"/>
    <d v="2024-07-31T00:00:00"/>
    <s v="Servicio de elaboración de porta hojas al muro en acrílico para control de inventario de bienes Activo Fijo regional."/>
    <s v="COMERCIAL MEDIAPRO LTDA."/>
    <s v="76445249-6"/>
    <n v="2618000"/>
    <x v="0"/>
  </r>
  <r>
    <s v="F.R. Metrop. Sur"/>
    <s v="Licitación Privada Menor"/>
    <x v="1"/>
    <s v="No Aplica"/>
    <s v="No Aplica"/>
    <s v="O/Compra"/>
    <n v="15240228"/>
    <d v="2024-07-31T00:00:00"/>
    <s v="Evaluación psicolaboral para cargo Recepcionista para Fiscalía Local de Puente Alto."/>
    <s v="CONSULTORIA E INVESTIGACION EN RRHH SPA"/>
    <s v="76580320-9"/>
    <n v="98437"/>
    <x v="0"/>
  </r>
  <r>
    <s v="F.R. Metrop. Sur"/>
    <s v="Licitación Privada Menor"/>
    <x v="1"/>
    <s v="No Aplica"/>
    <s v="No Aplica"/>
    <s v="O/Compra"/>
    <n v="15240229"/>
    <d v="2024-07-31T00:00:00"/>
    <s v="Servicios de coffee break en &quot;Talleres de Autocuidado de los equipos de atendedores de San Miguel y Puente Alto&quot; del Programa de Formación 2024."/>
    <s v="EVENTOS Y REPOSTERIA CREATIVA MAURICIO A"/>
    <s v="76482349-4"/>
    <n v="411264"/>
    <x v="0"/>
  </r>
  <r>
    <s v="F.R. Metrop. Sur"/>
    <s v="Contratación Directa"/>
    <x v="0"/>
    <s v="No aplica"/>
    <s v="No Aplica"/>
    <s v="O/Compra"/>
    <n v="15240230"/>
    <d v="2024-07-31T00:00:00"/>
    <s v="Servicios de reparación e instalaciones de chapas en muebles y cerraduras en sala de reuniones en Gran Avenida 3814, San Miguel."/>
    <s v="MADING SPA"/>
    <s v="77324279-8"/>
    <n v="202300"/>
    <x v="0"/>
  </r>
  <r>
    <s v="Fiscalía Nacional"/>
    <s v="Contratación Directa"/>
    <x v="0"/>
    <s v="17-FN N°1493"/>
    <d v="2024-06-13T00:00:00"/>
    <s v="Orden de Compra"/>
    <n v="17240726"/>
    <d v="2024-07-31T00:00:00"/>
    <s v="Pasaje aéreo nacional para Sr. Ruben Enrique Luna Cabret, Rut: 13.570.074-6, Santiago/La Serena/Santiago, del 19 al 21 de agosto de 2024. Visitas a regiones por Implementación de nuevos sistemas."/>
    <s v="Sociedad de Turismo E Inversiones Inmobiliarias Ltda."/>
    <s v="76.204.527-3"/>
    <n v="110594"/>
    <x v="0"/>
  </r>
  <r>
    <s v="Fiscalía Nacional"/>
    <s v="Contratación Directa"/>
    <x v="0"/>
    <s v="17-FN N°1493"/>
    <d v="2024-06-13T00:00:00"/>
    <s v="Orden de Compra"/>
    <n v="17240727"/>
    <d v="2024-07-31T00:00:00"/>
    <s v="Pasaje aéreo nacional para Sr. Javier Alejandro Rojas Bustos, Rut: 12.909.801-5, Santiago/La Serena/Santiago, del 19 al 21 de agosto de 2024. Visitas a regiones por Implementación de nuevos sistemas."/>
    <s v="Sociedad de Turismo E Inversiones Inmobiliarias Ltda."/>
    <s v="76.204.527-3"/>
    <n v="110594"/>
    <x v="0"/>
  </r>
  <r>
    <s v="Fiscalía Nacional"/>
    <s v="Contratación Directa"/>
    <x v="0"/>
    <s v="17-FN N°1493"/>
    <d v="2024-06-13T00:00:00"/>
    <s v="Orden de Compra"/>
    <n v="17240728"/>
    <d v="2024-07-31T00:00:00"/>
    <s v="Pasaje aéreo nacional para Sr. Ignacio Marcelo Gomez Concha, Rut: 9.678.603-4, Santiago/La Serena/Santiago, del 19 al 21 de agosto de 2024. Visitas a regiones por Implementación de nuevos sistemas."/>
    <s v="Sociedad de Turismo E Inversiones Inmobiliarias Ltda."/>
    <s v="76.204.527-3"/>
    <n v="110594"/>
    <x v="0"/>
  </r>
  <r>
    <s v="Fiscalía Nacional"/>
    <s v="Licitación Privada Menor"/>
    <x v="1"/>
    <s v="No Aplica"/>
    <s v="No Aplica"/>
    <s v="Orden de Compra"/>
    <n v="17240730"/>
    <d v="2024-07-31T00:00:00"/>
    <s v="Adquisición de 30, Cintas rotuladoras brother TZE-S951 NG/plata 24mm*8m."/>
    <s v="Proveedores Integrales Prisa S.A."/>
    <s v="96556940-5"/>
    <n v="653203"/>
    <x v="0"/>
  </r>
  <r>
    <s v="Fiscalía Nacional"/>
    <s v="Contratación Directa"/>
    <x v="0"/>
    <s v="17-FN N°1493"/>
    <d v="2024-06-13T00:00:00"/>
    <s v="Orden de Compra"/>
    <n v="17240731"/>
    <d v="2024-07-31T00:00:00"/>
    <s v="Pasaje aéreo nacional para Sra. Tania Gajardo Orellana, Rut: 14.143.379-2, Santiago/Temuco/Santiago, del 19 al 20 de agosto de 2024. Asiste a “Seminario: “Evolución de la explotación sexual comercial de niños, niñas y adolescentes (ESCNNA) e investigación de trata de personas y tráfico ilícito de migrantes”."/>
    <s v="Sociedad de Turismo E Inversiones Inmobiliarias Ltda."/>
    <s v="76.204.527-3"/>
    <n v="139516"/>
    <x v="0"/>
  </r>
  <r>
    <s v="F.R. Arica y Parinacota"/>
    <s v="Contratación Directa"/>
    <x v="0"/>
    <s v="17-FN MP N°1493"/>
    <d v="2024-06-13T00:00:00"/>
    <s v="Orden de Servicio "/>
    <n v="18240242"/>
    <d v="2024-08-01T00:00:00"/>
    <s v="Según la Resolución FN/MP Nro. 1493/2024, emitida el 13/06/2024, se han adquirido pasajes aéreos nacionales para el tramo ARI-SCL y SCL-ZAL, para el pasajero N.I.G.A., causa RUC 2100943xxx-8."/>
    <s v="Soc. de Turismo e Inversiones Inmobiliarias Limitada."/>
    <s v="76.204.527-3"/>
    <n v="428712"/>
    <x v="1"/>
  </r>
  <r>
    <s v="F.R. Antofagasta"/>
    <s v="Licitación Privada Menor"/>
    <x v="1"/>
    <s v="No Aplica"/>
    <s v="No Aplica"/>
    <s v="Orden de Servicio "/>
    <n v="2240245"/>
    <d v="2024-08-01T00:00:00"/>
    <s v="Reparación de baño oficinas Piso 15 SACFI Antofagasta"/>
    <s v="CRISTIAN EDUARDO PEREZ ACEVEDO"/>
    <s v="17.819.903-K"/>
    <n v="115942"/>
    <x v="1"/>
  </r>
  <r>
    <s v="F.R. Atacama"/>
    <s v="Licitación Privada Menor"/>
    <x v="1"/>
    <s v="No Aplica"/>
    <s v="No Aplica"/>
    <s v="Orden de Compra"/>
    <n v="32400162"/>
    <d v="2024-08-01T00:00:00"/>
    <s v="Neumáticos para vehículo institucional modelo Toyota 4RUNNER 4X4, 4.0 - 2018. Llantas medidas 245/70/R17"/>
    <s v="COMERCIAL ATILA TRADE LTDA"/>
    <s v="76.906.558-K"/>
    <n v="704480"/>
    <x v="1"/>
  </r>
  <r>
    <s v="F.R. Ñuble"/>
    <s v="Contratación Directa (Exceptuada del Regl. Compras)"/>
    <x v="0"/>
    <s v="No Aplica"/>
    <s v="No Aplica"/>
    <s v="Orden de Compra"/>
    <n v="20240086"/>
    <d v="2024-08-01T00:00:00"/>
    <s v="Adquisición de combustibles 95 octanos y Diesel ´para vehícuulos de la región de Ñuble"/>
    <s v="COPEC S.A."/>
    <s v="99.520.000-7"/>
    <n v="3000000"/>
    <x v="1"/>
  </r>
  <r>
    <s v="F.R. Araucanía"/>
    <s v="Contratación Directa (Exceptuada del Regl. Compras)"/>
    <x v="0"/>
    <s v="No Aplica"/>
    <s v="No Aplica"/>
    <s v="Orden de Compra"/>
    <n v="9240244"/>
    <d v="2024-08-01T00:00:00"/>
    <s v="Suscripción diario La Tercera digital para la Fiscalía Regional."/>
    <s v="Comercializadora GC S.A."/>
    <s v="76.058.347-2"/>
    <n v="153360"/>
    <x v="1"/>
  </r>
  <r>
    <s v="F.R. Araucanía"/>
    <s v="Contratación Directa (Exceptuada del Regl. Compras)"/>
    <x v="0"/>
    <s v="No Aplica"/>
    <s v="No Aplica"/>
    <s v="Orden de Compra"/>
    <n v="9240245"/>
    <d v="2024-08-01T00:00:00"/>
    <s v="Reparación vehículo institucional asignado a la Fiscalía Regional."/>
    <s v="Distribuidora de Neumáticos del Sur Ltda."/>
    <s v="77.337.500-3"/>
    <n v="140000"/>
    <x v="1"/>
  </r>
  <r>
    <s v="F.R. Los Ríos"/>
    <s v="Licitación Privada Menor"/>
    <x v="1"/>
    <s v="No Aplica"/>
    <s v="No Aplica"/>
    <s v="Orden de Compra"/>
    <n v="19240229"/>
    <d v="2024-08-01T00:00:00"/>
    <s v="Publicacion concurso publico auxiliar F. Regional en diario Austral Valdivia"/>
    <s v="Sociedad Periodística Araucanía S.A."/>
    <s v="87.778.800-8"/>
    <n v="62732"/>
    <x v="1"/>
  </r>
  <r>
    <s v="F.R. Los Ríos"/>
    <s v="Licitación Privada Menor"/>
    <x v="1"/>
    <s v="No Aplica"/>
    <s v="No Aplica"/>
    <s v="Orden de Compra"/>
    <n v="19240230"/>
    <d v="2024-08-01T00:00:00"/>
    <s v="Servicio de guardias de seguridad por 12 dias para fl Panguipulli"/>
    <s v="Guard service seguridad S.A."/>
    <s v="79.960.660-7"/>
    <n v="493980"/>
    <x v="1"/>
  </r>
  <r>
    <s v="F.R. Los Ríos"/>
    <s v="Licitación Pública"/>
    <x v="2"/>
    <s v="No Aplica"/>
    <s v="No Aplica"/>
    <s v="Orden de Compra"/>
    <n v="19240231"/>
    <d v="2024-08-01T00:00:00"/>
    <s v="Servicio de guardias de seguridad por 12 para fr, Sacfi- Uravit, Valdivia , San jose, Los Lagos, La Union , Rio Bueno y Paillaco"/>
    <s v="Md Seguridad EIRL"/>
    <s v="77.186.671-9"/>
    <n v="6889300"/>
    <x v="1"/>
  </r>
  <r>
    <s v="F.R. Metrop. Centro Norte"/>
    <s v="Licitación Privada Menor"/>
    <x v="1"/>
    <s v="No Aplica"/>
    <s v="No Aplica"/>
    <s v="Orden de Compra"/>
    <n v="13240261"/>
    <d v="2024-08-01T00:00:00"/>
    <s v="3 TIMBRES UCEAD"/>
    <s v="GARETTO LUCERO Y COMPAÑIA"/>
    <s v="83163900-8"/>
    <n v="89853"/>
    <x v="1"/>
  </r>
  <r>
    <s v="F.R. Metrop. Centro Norte"/>
    <s v="Licitación Privada Menor"/>
    <x v="1"/>
    <s v="No Aplica"/>
    <s v="No Aplica"/>
    <s v="Orden de Compra"/>
    <n v="13240262"/>
    <d v="2024-08-01T00:00:00"/>
    <s v="ROPA DE TRABAJO"/>
    <s v="COMERCIAL TEXTIL PHOENIX"/>
    <s v="76481288-3"/>
    <n v="91425"/>
    <x v="1"/>
  </r>
  <r>
    <s v="F.R. Metrop. Oriente"/>
    <s v="Licitación Privada Menor"/>
    <x v="1"/>
    <s v="No Aplica"/>
    <s v="No Aplica"/>
    <s v="Orden de Compra"/>
    <n v="14240214"/>
    <d v="2024-08-01T00:00:00"/>
    <s v="Compra de insumos de coffee para atención en capacitaciones."/>
    <s v="PROVEEDORES INTEGRALES PRISA S.A."/>
    <s v="96556940-5"/>
    <n v="72865"/>
    <x v="1"/>
  </r>
  <r>
    <s v="F.R. Metrop. Oriente"/>
    <s v="Licitación Privada Menor"/>
    <x v="1"/>
    <s v="No Aplica"/>
    <s v="No Aplica"/>
    <s v="Orden de Compra"/>
    <n v="14240215"/>
    <d v="2024-08-01T00:00:00"/>
    <s v="Compra de insumos de coffee para atención en capacitaciones."/>
    <s v="DIMERC S.A."/>
    <s v="96670840-9"/>
    <n v="130219"/>
    <x v="1"/>
  </r>
  <r>
    <s v="F.R. Metrop. Oriente"/>
    <s v="Contratación Directa"/>
    <x v="0"/>
    <s v="Resolución FR N° 21"/>
    <d v="2024-07-24T00:00:00"/>
    <s v="Orden de Compra"/>
    <n v="14240216"/>
    <d v="2024-08-01T00:00:00"/>
    <s v="Relatoría para capacitación “Persecución penal de delitos de corrupción; tipología y jurisprudencia”"/>
    <s v="JUAN PABLO MANALICH RAFFO"/>
    <s v="13551347-4"/>
    <n v="255000"/>
    <x v="1"/>
  </r>
  <r>
    <s v="F.R. Metrop. Occidente"/>
    <s v="Licitación Pública"/>
    <x v="2"/>
    <s v="RS FN N°1894"/>
    <d v="2024-07-30T00:00:00"/>
    <s v="Orden de Compra"/>
    <n v="16240239"/>
    <d v="2024-08-01T00:00:00"/>
    <s v="Adjudica Licitación Pública Ss Aseo y Mant. Jardines FRMOCC x RS FN/MP N° 1894 del 30-07-2024"/>
    <s v="AB SAMI SERVICIOS INTEGRADOS LTDA."/>
    <s v="78289660-1"/>
    <n v="1119236640"/>
    <x v="1"/>
  </r>
  <r>
    <s v="F.R. Metrop. Occidente"/>
    <s v="Contratación Directa (Exceptuada del Regl. Compras)"/>
    <x v="0"/>
    <s v="No Aplica"/>
    <s v="No Aplica"/>
    <s v="Factura"/>
    <n v="1514"/>
    <d v="2024-08-01T00:00:00"/>
    <s v="Arriendo estac. CJS Agosto"/>
    <s v="Soc. Cons. Centro de Justicia de Stgo"/>
    <s v="99557380-6"/>
    <n v="1743607"/>
    <x v="1"/>
  </r>
  <r>
    <s v="F.R. Metrop. Occidente"/>
    <s v="Contratación Directa (Exceptuada del Regl. Compras)"/>
    <x v="0"/>
    <s v="No Aplica"/>
    <s v="No Aplica"/>
    <s v="Recibo"/>
    <n v="8110824"/>
    <d v="2024-08-01T00:00:00"/>
    <s v="Arriendo Edif. Melipilla Serrano 879 Agosto"/>
    <s v="Soc. Civil Carmen Gloria y CIA"/>
    <s v="76043255-5"/>
    <n v="3625078"/>
    <x v="1"/>
  </r>
  <r>
    <s v="F.R. Metrop. Occidente"/>
    <s v="Contratación Directa (Exceptuada del Regl. Compras)"/>
    <x v="0"/>
    <s v="No Aplica"/>
    <s v="No Aplica"/>
    <s v="Factura"/>
    <n v="11500"/>
    <d v="2024-08-01T00:00:00"/>
    <s v="Arriendo Ofic. Miraflores piso 12 y of. 804 Agosto"/>
    <s v="Inmobiliaria Cautin SA"/>
    <s v="86884900-2"/>
    <n v="22729338"/>
    <x v="1"/>
  </r>
  <r>
    <s v="F.R. Metrop. Occidente"/>
    <s v="Contratación Directa (Exceptuada del Regl. Compras)"/>
    <x v="0"/>
    <s v="No Aplica"/>
    <s v="No Aplica"/>
    <s v="Factura"/>
    <n v="143"/>
    <d v="2024-08-01T00:00:00"/>
    <s v="Arriendo Ofic. Gonzalo Pérez Llona 60 Agosto"/>
    <s v="Soc. administradora de carteras RS ltda."/>
    <s v="76735334-0"/>
    <n v="5283806"/>
    <x v="1"/>
  </r>
  <r>
    <s v="Fiscalía Nacional"/>
    <s v="Contratación Directa (Exceptuada del Regl. Compras)"/>
    <x v="0"/>
    <s v="No Aplica"/>
    <s v="No Aplica"/>
    <s v="Orden de Compra"/>
    <n v="17240732"/>
    <d v="2024-08-01T00:00:00"/>
    <s v="Publicación aviso Licitación Pública “Servicios de Mantenimiento de Sistema Eléctrico del Edificio Institucional de la Fiscalía Nacional y Oficinas Auxiliares &quot;. Fecha de publicación: Domingo 04 de agosto de 2024 en el diario El Mercurio de circulación nacional, ubicación Generales MOD 2x2 B&amp;N."/>
    <s v="JMosella SpA."/>
    <s v="96702280-2"/>
    <n v="359316"/>
    <x v="1"/>
  </r>
  <r>
    <s v="Fiscalía Nacional"/>
    <s v="Licitación Privada"/>
    <x v="1"/>
    <s v="FN/MP N° 1869"/>
    <d v="2024-07-26T00:00:00"/>
    <s v="Orden de Compra"/>
    <n v="17240733"/>
    <d v="2024-08-01T00:00:00"/>
    <s v="Contratación de 1 Suscripción de licenciamiento ADOBE SIGN ENTERPRISE, para 20.0010 transacciones anuales, por el plazo de 12 meses."/>
    <s v="Servicios Computacionales Ofir Latam Limitada"/>
    <s v="76251044-8"/>
    <n v="16058000"/>
    <x v="1"/>
  </r>
  <r>
    <s v="Fiscalía Nacional"/>
    <s v="Contratación Directa (Exceptuada del Regl. Compras)"/>
    <x v="0"/>
    <s v="No Aplica"/>
    <s v="No Aplica"/>
    <s v="Orden de Compra"/>
    <n v="17240734"/>
    <d v="2024-08-01T00:00:00"/>
    <s v="Contratación de 1 Servicio de reparación (cambio de pieza) de un equipo storage, propiedad del ministerio público, que se encuentra dentro del Data Center administrado por la empresa sonda."/>
    <s v="Sonda S.A."/>
    <s v="83628100-4"/>
    <n v="583219"/>
    <x v="1"/>
  </r>
  <r>
    <s v="Fiscalía Nacional"/>
    <s v="Licitación Privada Menor"/>
    <x v="1"/>
    <s v="No Aplica"/>
    <s v="No Aplica"/>
    <s v="Orden de Compra"/>
    <n v="17240735"/>
    <d v="2024-08-01T00:00:00"/>
    <s v="Reparación  de 2 duchas de 1.75 x 1.03 mts piso, del subterráneo -1 de la Fiscalía Nacional Debido a las filtraciones producidas en dos duchas de camarines, se solicita el levantamiento de los receptáculos actuales (2 Unidades) junto a las cerámicas perimetrales e instalación de Cerámica blanca con esquineros 17 mts2 foto adjunta considerar instalación placa internit piso 7 horario inhábi."/>
    <s v="Ecometal S.A."/>
    <s v="99568560-4"/>
    <n v="2714045"/>
    <x v="1"/>
  </r>
  <r>
    <s v="Fiscalía Nacional"/>
    <s v="Contratación Directa (Exceptuada del Regl. Compras)"/>
    <x v="0"/>
    <s v="No Aplica"/>
    <s v="No Aplica"/>
    <s v="Orden de Compra"/>
    <n v="17240736"/>
    <d v="2024-08-01T00:00:00"/>
    <s v="Publicación Aviso 2° Concurso FA 2024 en Diario Oficial, el 18 de julio de 2024. "/>
    <s v="Subsecretaria del Interior_x000a_(Diario Oficial)"/>
    <s v="60501000-8"/>
    <n v="120063"/>
    <x v="1"/>
  </r>
  <r>
    <s v="Fiscalía Nacional"/>
    <s v="Contratación Directa (Exceptuada del Regl. Compras)"/>
    <x v="0"/>
    <s v="No Aplica"/>
    <s v="No Aplica"/>
    <s v="Orden de Compra"/>
    <n v="17240737"/>
    <d v="2024-08-01T00:00:00"/>
    <s v="Contratación de 1 Diplomado en Litigación en Derecho Administrativo Sancionador, inicio el 06 de agosto y termino el 05 de diciembre, para 01 participante."/>
    <s v="Universidad de Chile"/>
    <s v="60910000-1"/>
    <n v="1280000"/>
    <x v="1"/>
  </r>
  <r>
    <s v="Fiscalía Nacional"/>
    <s v="Contratación Directa"/>
    <x v="0"/>
    <s v="17-FN MP N°1493"/>
    <d v="2021-01-08T00:00:00"/>
    <s v="Orden de Compra"/>
    <n v="17240738"/>
    <d v="2024-08-01T00:00:00"/>
    <s v="Pasaje aéreo nacional para Sr. Eduardo Gallegos, Rut: 11.242.138-6, Santiago/Concepción/Santiago, del 19 al 23 de agosto de 2024. Programa Auditoria."/>
    <s v="Soc. de Turismo e Inversiones Inmobiliarias Limitada."/>
    <s v="76.204.527-3"/>
    <n v="136094"/>
    <x v="1"/>
  </r>
  <r>
    <s v="Fiscalía Nacional"/>
    <s v="Contratación Directa"/>
    <x v="0"/>
    <s v="17-FN MP N°1493"/>
    <d v="2021-01-08T00:00:00"/>
    <s v="Orden de Compra"/>
    <n v="17240739"/>
    <d v="2024-08-01T00:00:00"/>
    <s v="Pasaje aéreo nacional para Sra. Evelyn Valencia, Rut: 10.560.250-2, Santiago/Concepción/Santiago, del 19 al 23 de agosto de 2024. Programa Auditoria."/>
    <s v="Soc. de Turismo e Inversiones Inmobiliarias Limitada."/>
    <s v="76.204.527-3"/>
    <n v="136094"/>
    <x v="1"/>
  </r>
  <r>
    <s v="Fiscalía Nacional"/>
    <s v="Contratación Directa"/>
    <x v="0"/>
    <s v="17-FN MP N°1493"/>
    <d v="2021-01-08T00:00:00"/>
    <s v="Orden de Compra"/>
    <n v="17240740"/>
    <d v="2024-08-01T00:00:00"/>
    <s v="Pasaje aéreo nacional para Sr. Pablo Andrade, Rut: 10.228.056-3, Santiago/Concepción/Santiago, del 19 al 23 de agosto de 2024. Programa Auditoria."/>
    <s v="Soc. de Turismo e Inversiones Inmobiliarias Limitada."/>
    <s v="76.204.527-3"/>
    <n v="136094"/>
    <x v="1"/>
  </r>
  <r>
    <s v="Fiscalía Nacional"/>
    <s v="Contratación Directa"/>
    <x v="0"/>
    <s v="17-FN MP N°1493"/>
    <d v="2021-01-08T00:00:00"/>
    <s v="Orden de Compra"/>
    <n v="17240741"/>
    <d v="2024-08-01T00:00:00"/>
    <s v="Pasaje aéreo nacional para Sr. Gabriel Araya Ibañez, Rut: 7.848.406-3, Santiago/Concepción/Santiago, del 19 al 23 de agosto de 2024. Programa Auditoria."/>
    <s v="Soc. de Turismo e Inversiones Inmobiliarias Limitada."/>
    <s v="76.204.527-3"/>
    <n v="136094"/>
    <x v="1"/>
  </r>
  <r>
    <s v="Fiscalía Nacional"/>
    <s v="Contratación Directa"/>
    <x v="0"/>
    <s v="17-FN MP N°1493"/>
    <d v="2021-01-08T00:00:00"/>
    <s v="Orden de Compra"/>
    <n v="17240742"/>
    <d v="2024-08-01T00:00:00"/>
    <s v="Pasaje aéreo nacional para Sr. Asher Hasson Díaz, Rut: 16.376.464-4, Santiago/Concepción/Santiago, del 19 al 23 de agosto de 2024. Programa Auditoria."/>
    <s v="Soc. de Turismo e Inversiones Inmobiliarias Limitada."/>
    <s v="76.204.527-3"/>
    <n v="144594"/>
    <x v="1"/>
  </r>
  <r>
    <s v="Fiscalía Nacional"/>
    <s v="Contratación Directa"/>
    <x v="0"/>
    <s v="17-FN MP N°1493"/>
    <d v="2021-01-08T00:00:00"/>
    <s v="Orden de Compra"/>
    <n v="17240743"/>
    <d v="2024-08-01T00:00:00"/>
    <s v="Pasaje aéreo nacional para Sra. Maria Jesus Gutierrez, Rut: 18.391.651-3, Santiago/Concepción/Santiago, del 19 al 23 de agosto de 2024. Programa Auditoria."/>
    <s v="Soc. de Turismo e Inversiones Inmobiliarias Limitada."/>
    <s v="76.204.527-3"/>
    <n v="144594"/>
    <x v="1"/>
  </r>
  <r>
    <s v="Fiscalía Nacional"/>
    <s v="Contratación Directa"/>
    <x v="0"/>
    <s v="17-FN MP N°1493"/>
    <d v="2021-01-08T00:00:00"/>
    <s v="Orden de Compra"/>
    <n v="17240744"/>
    <d v="2024-08-01T00:00:00"/>
    <s v="Pasaje aéreo nacional para Sra. Paloma Farias Gamboa, Rut: 19.002.792-9, Santiago/Concepción/Santiago, del 19 al 23 de agosto de 2024. Programa Auditoria."/>
    <s v="Soc. de Turismo e Inversiones Inmobiliarias Limitada."/>
    <s v="76.204.527-3"/>
    <n v="144594"/>
    <x v="1"/>
  </r>
  <r>
    <s v="Fiscalía Nacional"/>
    <s v="Contratación Directa"/>
    <x v="0"/>
    <s v="17-FN MP N°1493"/>
    <d v="2021-01-08T00:00:00"/>
    <s v="Orden de Compra"/>
    <n v="17240745"/>
    <d v="2024-08-01T00:00:00"/>
    <s v="Pasaje aéreo nacional para Sra. Carola Vargas, Rut: 6.499.218-k, Santiago/Concepción/Santiago, del 19 al 23 de agosto de 2024. Programa Auditoria."/>
    <s v="Soc. de Turismo e Inversiones Inmobiliarias Limitada."/>
    <s v="76.204.527-3"/>
    <n v="177094"/>
    <x v="1"/>
  </r>
  <r>
    <s v="F.R. Arica y Parinacota"/>
    <s v="Licitación Pública"/>
    <x v="2"/>
    <s v="17-FN MP N°1001"/>
    <d v="2021-10-07T00:00:00"/>
    <s v="Orden de Servicio "/>
    <n v="18240243"/>
    <d v="2024-08-02T00:00:00"/>
    <s v="Se contrató a la Psicóloga Pilar Navarrete Vega, C.I. 6.378.293-9, para efectuar pericias psicológicas a menor, causa Ruc 2300201xxx-K."/>
    <s v="PILAR NAVARRETE VEGA"/>
    <s v="6378293-9"/>
    <n v="225459"/>
    <x v="1"/>
  </r>
  <r>
    <s v="F.R. Antofagasta"/>
    <s v="Licitación Privada Menor"/>
    <x v="1"/>
    <s v="No Aplica"/>
    <s v="No Aplica"/>
    <s v="Orden de Servicio "/>
    <n v="2240246"/>
    <d v="2024-08-02T00:00:00"/>
    <s v="Servicio de desinsectación en edificio de la Fiscalía Regional de Antofagasta."/>
    <s v="SIST INTEGRAL CONTROLL DE PLAGAS SPA"/>
    <s v="77.132.876-8"/>
    <n v="404600"/>
    <x v="1"/>
  </r>
  <r>
    <s v="F.R. Ñuble"/>
    <s v="Contratación Directa"/>
    <x v="0"/>
    <s v="17-FN MP N°1493"/>
    <s v="No Aplica"/>
    <s v="Orden de Compra"/>
    <n v="20240087"/>
    <d v="2024-08-02T00:00:00"/>
    <s v="Compra de un pasaje aéreo Sr. Pablo Durán viaje a Santiago 11/08/24"/>
    <s v="Soc. de Turismo e Inversiones Inmobiliarias Limitada."/>
    <s v="76.204.527-3"/>
    <n v="117438"/>
    <x v="1"/>
  </r>
  <r>
    <s v="F.R. Biobío"/>
    <s v="Contratación Directa"/>
    <x v="0"/>
    <s v="Res.FRN°  398"/>
    <d v="2024-08-02T00:00:00"/>
    <s v="Contrato"/>
    <n v="398"/>
    <d v="2024-08-02T00:00:00"/>
    <s v="Renueva Contrato  Arriendo Bodega B9-G1. Período de un año a contar  12/01/2025."/>
    <s v="MEGACENTRO CHILE SPA"/>
    <s v="76.178.665-2"/>
    <n v="0"/>
    <x v="1"/>
  </r>
  <r>
    <s v="F.R. Biobío"/>
    <s v="Contratación Directa"/>
    <x v="0"/>
    <s v="Res.FRN°  399"/>
    <d v="2024-08-02T00:00:00"/>
    <s v="Contrato"/>
    <n v="399"/>
    <d v="2024-08-02T00:00:00"/>
    <s v="Renueva Contrato  Arriendo Bodega 418. Período de cuatro meses a contar  10/09/2024."/>
    <s v="INMOBILIARIA E INVERSIONES CENTRO NACIONAL DE BODEGAJE SPA"/>
    <s v="96.730.520-0"/>
    <n v="5383560"/>
    <x v="1"/>
  </r>
  <r>
    <s v="F.R. Los Lagos"/>
    <s v="Licitación Pública"/>
    <x v="2"/>
    <s v="17 FN/MP N°60"/>
    <d v="2009-01-08T00:00:00"/>
    <s v="Orden de Compra"/>
    <n v="10240286"/>
    <d v="2024-08-02T00:00:00"/>
    <s v="Pasaje aéreo Osorno-Santiago-P.Montt   07-08-24"/>
    <s v="Soc.De Tur. E Inv. Inmobiliarias Ltda."/>
    <s v="76.204.527-3"/>
    <n v="182781"/>
    <x v="1"/>
  </r>
  <r>
    <s v="F.R. Magallanes"/>
    <s v="Contratación Directa"/>
    <x v="0"/>
    <s v="17-FN N°1493"/>
    <d v="2024-06-13T00:00:00"/>
    <s v="Orden de Compra"/>
    <n v="12240158"/>
    <d v="2024-08-02T00:00:00"/>
    <s v="Pasaje aéreo Punta Arenas/Santiago/Punta Arenas del 08/08/2024 al 13/08/2024 por comisión de servicio"/>
    <s v="Soc.de Turismo e Inv. Inmob.Ltda."/>
    <s v="76.204.527-3"/>
    <n v="410494"/>
    <x v="1"/>
  </r>
  <r>
    <s v="F.R. Metrop. Oriente"/>
    <s v="Contratación Directa"/>
    <x v="0"/>
    <s v="Resolución FN _x000a_N°1947"/>
    <d v="2024-08-02T00:00:00"/>
    <s v="Otro"/>
    <s v="No aplica"/>
    <d v="2024-08-02T00:00:00"/>
    <s v="Renovación contrato de mantención de equipos electrógenos de los 3 edificios de Fiscalía Oriente"/>
    <s v="GE ELECTROMECÁNICA SPA"/>
    <s v="76241542-9"/>
    <n v="2481198"/>
    <x v="1"/>
  </r>
  <r>
    <s v="F.R. Metrop. Oriente"/>
    <s v="Contratación Directa"/>
    <x v="0"/>
    <s v="Resolución FN _x000a_N°1946"/>
    <d v="2024-08-02T00:00:00"/>
    <s v="Otro"/>
    <s v="No aplica"/>
    <d v="2024-08-02T00:00:00"/>
    <s v="Renovación por 1 año de contrato de mantención de equipos electrógenos de los 3 edificios de Fiscalía Oriente. Gasto estimado anual este servicio es de $3.600.000"/>
    <s v="SOCIEDAD DE TRANSPORTES EXPRESO SUR LTDA"/>
    <s v="76839250-1"/>
    <n v="3600000"/>
    <x v="1"/>
  </r>
  <r>
    <s v="F.R. Metrop. Oriente"/>
    <s v="Contratación Directa"/>
    <x v="0"/>
    <s v="Resolución FN _x000a_N°1946"/>
    <d v="2024-08-02T00:00:00"/>
    <s v="Otro"/>
    <s v="No aplica"/>
    <d v="2024-08-02T00:00:00"/>
    <s v="Renovación por 1 año de contrato de mantención de equipos electrógenos de los 3 edificios de Fiscalía Oriente. Gasto estimado anual este servicio es de $3.600.000"/>
    <s v="TRANSPORTES CG SPA.,"/>
    <s v="76911746-6"/>
    <n v="3600000"/>
    <x v="1"/>
  </r>
  <r>
    <s v="F.R. Metrop. Oriente"/>
    <s v="Contratación Directa"/>
    <x v="0"/>
    <s v="FN N°1154/2020"/>
    <d v="2020-11-16T00:00:00"/>
    <s v="Otro"/>
    <s v="No aplica"/>
    <d v="2024-08-02T00:00:00"/>
    <s v="Renovación por 1 año de contrato de mantención de ascensores edificio de Las Condes y Ñuñoa."/>
    <s v="FABRIMETAL"/>
    <s v="76911746-7"/>
    <n v="8274696"/>
    <x v="1"/>
  </r>
  <r>
    <s v="F.R. Metrop. Sur"/>
    <s v="Contratación Directa (Exceptuada del Regl. Compras)"/>
    <x v="0"/>
    <s v="No Aplica"/>
    <s v="No Aplica"/>
    <s v="Orden de Compra"/>
    <n v="15240231"/>
    <d v="2024-08-02T00:00:00"/>
    <s v="Reparación de urgencia de fluxómetro en inodoro en baño de atención de público en Fiscalía Local de Puente Alto. "/>
    <s v="IVAN ESPINOZA SERVICIOS INTEGRALES DE GASFITERIA E.I.R.L. "/>
    <s v="77058493-0"/>
    <n v="261934"/>
    <x v="1"/>
  </r>
  <r>
    <s v="F.R. Metrop. Occidente"/>
    <s v="Contratación Directa (Exceptuada del Regl. Compras)"/>
    <x v="0"/>
    <s v="No Aplica"/>
    <s v="No Aplica"/>
    <s v="Orden de Compra"/>
    <n v="16240240"/>
    <d v="2024-08-02T00:00:00"/>
    <s v="servicio publicación concurso público en diario El Mercurio en generales de profesional GVII FN; Administrativo GXVII FRCN en circulación de domingo 04/08/2024. Solicita Karina Letelier RRHH Occidente."/>
    <s v="EMPRESA EL MERCURIO S.A.P"/>
    <s v="90.193.000-7"/>
    <n v="359316"/>
    <x v="1"/>
  </r>
  <r>
    <s v="F.R. Metrop. Occidente"/>
    <s v="Contratación Directa (Exceptuada del Regl. Compras)"/>
    <x v="0"/>
    <s v="No Aplica"/>
    <s v="No Aplica"/>
    <s v="Orden de Compra"/>
    <n v="16240241"/>
    <d v="2024-08-02T00:00:00"/>
    <s v="Reparación solo puerta y bisagras de metal en puerta PVC acceso desde estacionamientos de la fiscalía de Pudahuel. Contratación conforme a la excepción letra &quot;q&quot; del título I del reglamento de compra de bienes y contratación de servicios del ministerio Público."/>
    <s v="LEONEL SALIT GAJARDO"/>
    <s v="9765193-0"/>
    <n v="351591"/>
    <x v="1"/>
  </r>
  <r>
    <s v="F.R. Metrop. Occidente"/>
    <s v="Contratación Directa (Exceptuada del Regl. Compras)"/>
    <x v="0"/>
    <s v="No Aplica"/>
    <s v="No Aplica"/>
    <s v="Orden de Compra"/>
    <n v="16240242"/>
    <d v="2024-08-02T00:00:00"/>
    <s v="Provisión e instalación de equipo biométrico F22 ZKT eco, además del cambio de posición de 02 equipos biométricos en pisos 17 y 18 de edificio Catedral 1401 FL. de Maipú. Contratación conforme a excepción contemplada en título I, letra &quot;q&quot; del reglamento de compra de bienes y contratación de servicios del Ministerio Público."/>
    <s v="OSESA S.A."/>
    <s v="76017001-1"/>
    <n v="666638"/>
    <x v="1"/>
  </r>
  <r>
    <s v="F.R. Metrop. Occidente"/>
    <s v="Contratación Directa (Exceptuada del Regl. Compras)"/>
    <x v="0"/>
    <s v="No Aplica"/>
    <s v="No Aplica"/>
    <s v="Factura"/>
    <n v="19237"/>
    <d v="2024-08-02T00:00:00"/>
    <s v="Arriendo Ofic. Catedral 1401  Agosto"/>
    <s v="Inmobiliaria Rentas II SPA"/>
    <s v="76179171-0"/>
    <n v="24563329"/>
    <x v="1"/>
  </r>
  <r>
    <s v="F.R. Metrop. Occidente"/>
    <s v="Contratación Directa (Exceptuada del Regl. Compras)"/>
    <x v="0"/>
    <s v="No Aplica"/>
    <s v="No Aplica"/>
    <s v="Factura"/>
    <n v="9851"/>
    <d v="2024-08-02T00:00:00"/>
    <s v="Arriendo estac. Catedral 1401  Agosto"/>
    <s v="Inmobiliaria Rentas II SPA"/>
    <s v="76179171-0"/>
    <n v="657610"/>
    <x v="1"/>
  </r>
  <r>
    <s v="Fiscalía Nacional"/>
    <s v="Contratación Directa"/>
    <x v="0"/>
    <s v="FN/MP N° 1889"/>
    <d v="2024-07-30T00:00:00"/>
    <s v="Orden de Compra"/>
    <n v="17240744"/>
    <d v="2024-08-02T00:00:00"/>
    <s v="Adquisición de 1 Escáner 3D marca LEICA modelo RTC360, para equipo de reacción temprana &quot;ECOH&quot;, del Ministerio Público."/>
    <s v="Leica Geosystems S.A."/>
    <s v="76212488-2"/>
    <n v="125203613"/>
    <x v="1"/>
  </r>
  <r>
    <s v="F.R. Arica y Parinacota"/>
    <s v="Contratación Directa"/>
    <x v="0"/>
    <s v="17-FN MP N°1493"/>
    <d v="2024-06-13T00:00:00"/>
    <s v="Orden de Servicio "/>
    <n v="18240244"/>
    <d v="2024-08-05T00:00:00"/>
    <s v="Según la Resolución FN/MP Nro. 1493, emitida el 13/06/2024, se han adquirido pasajes aéreos nacionales para el tramo ARI-SCL y SCL-ARI, para la Profesional URAVIT A.A.J.R., C.I. 16.225.628-9."/>
    <s v="Soc. de Turismo e Inversiones Inmobiliarias Limitada."/>
    <s v="76.204.527-3"/>
    <n v="559282"/>
    <x v="1"/>
  </r>
  <r>
    <s v="F.R. Tarapacá"/>
    <s v="Convenio Marco (Chilecompra)"/>
    <x v="3"/>
    <s v="No Aplica"/>
    <s v="No Aplica"/>
    <s v="Orden de Servicio "/>
    <n v="1240112"/>
    <d v="2024-08-05T00:00:00"/>
    <s v="Compra de resmas de papel p/stock de FL Iquique"/>
    <s v="COMERCIALIZADORA SAN JERONIMO SPA"/>
    <s v="77610393-4"/>
    <n v="1172150"/>
    <x v="1"/>
  </r>
  <r>
    <s v="F.R. Coquimbo"/>
    <s v="Contratación Directa"/>
    <x v="0"/>
    <s v="17-FN MP N°1493"/>
    <s v="No Aplica"/>
    <s v="Orden de Compra"/>
    <n v="42400253"/>
    <d v="2024-08-05T00:00:00"/>
    <s v="Pasaje aéreo para Fiscal Sacfi, quien debe realizar diligencias en caso Procultura"/>
    <s v="Soc. de Turismo e Inversiones Inmobiliarias Limitada."/>
    <s v="76.204.527-3"/>
    <n v="235282"/>
    <x v="1"/>
  </r>
  <r>
    <s v="F.R. Valparaíso"/>
    <s v="Licitación Privada Menor"/>
    <x v="1"/>
    <s v="No Aplica"/>
    <s v="No Aplica"/>
    <s v="Boleta"/>
    <n v="5240353"/>
    <d v="2024-08-05T00:00:00"/>
    <s v="Compra de materiales para instalación de equipos TV en edificio Urriola"/>
    <s v="COMERCIALIZADORA EL RAYO ELECTRON SPA"/>
    <s v="76693022-0"/>
    <n v="95460"/>
    <x v="1"/>
  </r>
  <r>
    <s v="F.R. Los Ríos"/>
    <s v="Contratación Directa"/>
    <x v="0"/>
    <s v="17-FN MP N°1493"/>
    <d v="2024-06-13T00:00:00"/>
    <s v="Orden de Compra"/>
    <n v="19240233"/>
    <d v="2024-08-05T00:00:00"/>
    <s v="Compra de pasaje ida y vuelta, consuelo oliva 04 y 08 de agosto de 2024, reunión en fn"/>
    <s v="Soc. de Turismo e Inversiones Inmobiliarias Limitada."/>
    <s v="76.204.527-3"/>
    <n v="161681"/>
    <x v="1"/>
  </r>
  <r>
    <s v="F.R. Los Ríos"/>
    <s v="Licitación Privada Menor"/>
    <x v="1"/>
    <s v="No Aplica"/>
    <s v="No Aplica"/>
    <s v="Orden de Compra"/>
    <n v="19240235"/>
    <d v="2024-08-05T00:00:00"/>
    <s v="50 coffee , actividad de capacitación rpa 06 de agosto"/>
    <s v="Sociedad Comercial Longton y Compañia"/>
    <s v="78753510-0"/>
    <n v="327250"/>
    <x v="1"/>
  </r>
  <r>
    <s v="F.R. Los Ríos"/>
    <s v="Licitación Pública"/>
    <x v="2"/>
    <s v="No Aplica"/>
    <s v="No Aplica"/>
    <s v="Orden de Compra"/>
    <n v="19240236"/>
    <d v="2024-08-05T00:00:00"/>
    <s v="Servicios de aseo para 09 inmuebles de la fiscalía regional de Los Rios: fiscalia regionas de Los Rios y fiscalia local de Valdivia (05 visitas de 3,5 hrs. lunes a viernes); unidades Uravit/sacfi y fl Los Lagos(03 visitas sem. de 3,5 hrs. lunes, miercol. y viernes); más 02 visitas semanales alternadas de 3,5 hrs, para fl Panguipulli, fl San Jose, fl Paillaco, fl Rio Bueno y fl La Unión. (del 05/082024 al 23/08/2024)"/>
    <s v="Soc de Inv. Tres Vientos Spa."/>
    <s v="76080580-7"/>
    <n v="1954000"/>
    <x v="1"/>
  </r>
  <r>
    <s v="F.R. Los Ríos"/>
    <s v="Licitación Privada Menor"/>
    <x v="1"/>
    <s v="No Aplica"/>
    <s v="No Aplica"/>
    <s v="Orden de Compra"/>
    <n v="19240263"/>
    <d v="2024-08-05T00:00:00"/>
    <s v="25 coffee , actividad de calidad de vida 08 de agosto"/>
    <s v="Sociedad Comercial Longton y Compañia"/>
    <s v="78753510-0"/>
    <n v="82500"/>
    <x v="1"/>
  </r>
  <r>
    <s v="F.R. Los Lagos"/>
    <s v="Licitación Pública"/>
    <x v="2"/>
    <s v="17 FN/MP N°60"/>
    <d v="2009-01-08T00:00:00"/>
    <s v="Orden de Compra"/>
    <n v="10240287"/>
    <d v="2024-08-05T00:00:00"/>
    <s v="Pasaje aéreo P.Montt-Santiago-P.Montt del 27-08 al 30-08-2024"/>
    <s v="Soc.De Tur. E Inv. Inmobiliarias Ltda."/>
    <s v="76.204.527-3"/>
    <n v="183464"/>
    <x v="1"/>
  </r>
  <r>
    <s v="F.R. Aysén"/>
    <s v="Licitación Privada Menor"/>
    <x v="1"/>
    <s v="No Aplica"/>
    <s v="No Aplica"/>
    <s v="Orden de Servicio "/>
    <n v="11240314"/>
    <d v="2024-08-05T00:00:00"/>
    <s v="Servicios de coffee break para Jornada de Administradores en Coyhaique, 06 y 07 de agosto 2024."/>
    <s v="Klapp Food - Training SpA"/>
    <s v="76.876.336-4"/>
    <n v="140777"/>
    <x v="1"/>
  </r>
  <r>
    <s v="F.R. Aysén"/>
    <s v="Contratación Directa"/>
    <x v="0"/>
    <s v="17-FN MP N°1493"/>
    <d v="2024-06-13T00:00:00"/>
    <s v="Orden de Servicio "/>
    <n v="11240315"/>
    <d v="2024-08-05T00:00:00"/>
    <s v="Pasajes Aéreos Nacionales Balmaceda - Santiago (ida y vuelta, para Abogado Asesor Fiscalía Regional de Aysén. Invitación Taller de difusión Guía de Diligencias Investigativas, 29 de agosto"/>
    <s v="Soc. de Turismo e Inversiones Inmobiliarias Limitada."/>
    <s v="76.204.527-3"/>
    <n v="149681"/>
    <x v="1"/>
  </r>
  <r>
    <s v="F.R. Magallanes"/>
    <s v="Contratación Directa"/>
    <x v="0"/>
    <s v="17-FN N°1493"/>
    <d v="2024-06-13T00:00:00"/>
    <s v="Orden de Compra"/>
    <n v="12240159"/>
    <d v="2024-08-05T00:00:00"/>
    <s v="Pasaje aéreo Punta Arenas/Santiago/Punta Arenas del 08 y 09/08/24 por comisión de servicio"/>
    <s v="Soc.de Turismo e Inv. Inmob.Ltda."/>
    <s v="76.204.527-3"/>
    <n v="265182"/>
    <x v="1"/>
  </r>
  <r>
    <s v="F.R. Magallanes"/>
    <s v="Contratación Directa"/>
    <x v="0"/>
    <s v="12-FR N° 77"/>
    <d v="2024-08-02T00:00:00"/>
    <s v="Orden de Compra"/>
    <n v="12240160"/>
    <d v="2024-08-05T00:00:00"/>
    <s v="Asesoría psicológica para 4 funcionarios de Fiscalía Local de Puerto Natales .16 sesiones periodo agosto septiembre"/>
    <s v="Psicosantiago SpA"/>
    <s v="77.085.961-1"/>
    <n v="800000"/>
    <x v="1"/>
  </r>
  <r>
    <s v="F.R. Metrop. Oriente"/>
    <s v="Licitación Privada Menor"/>
    <x v="1"/>
    <s v="No Aplica"/>
    <s v="No Aplica"/>
    <s v="Orden de Compra"/>
    <n v="14240217"/>
    <d v="2024-08-05T00:00:00"/>
    <s v="Compra de pastelitos surtidos para actividad de capacitación &quot;Cuidado de equipos&quot;"/>
    <s v="_x0009_GIORDANO E HIJOS LIMITADA"/>
    <s v="80407100-8"/>
    <n v="270000"/>
    <x v="1"/>
  </r>
  <r>
    <s v="Fiscalía Nacional"/>
    <s v="Contratación Directa (Exceptuada del Regl. Compras)"/>
    <x v="0"/>
    <s v="No Aplica"/>
    <s v="No Aplica"/>
    <s v="Orden de Compra"/>
    <n v="17240745"/>
    <d v="2024-08-05T00:00:00"/>
    <s v="Contratación de 1 Curso sobre: &quot;Responsabilidad penal, por atentados  ambientales (Ley 21.595), para 03 participantes, como fecha de inicio el 07 de agosto y termino el 02 de septiembre de 2024, con modalidad online. "/>
    <s v="Universidad de Chile"/>
    <s v="60910000-1"/>
    <n v="1050000"/>
    <x v="1"/>
  </r>
  <r>
    <s v="Fiscalía Nacional"/>
    <s v="Licitación Pública"/>
    <x v="2"/>
    <s v="FN/MP N° 1794"/>
    <d v="2024-07-22T00:00:00"/>
    <s v="Orden de Compra"/>
    <n v="17240748"/>
    <d v="2024-08-05T00:00:00"/>
    <s v="Adquisición de 3 Servidores para el centro de cómputos de Inteligencia Artificial del Ministerio Público."/>
    <s v="XI Computer Chile Spa."/>
    <s v="77024967-8"/>
    <n v="102037050"/>
    <x v="1"/>
  </r>
  <r>
    <s v="F.R. Arica y Parinacota"/>
    <s v="Contratación Directa"/>
    <x v="0"/>
    <s v="17-FN MP N°476"/>
    <d v="2024-02-26T00:00:00"/>
    <s v="Orden de Servicio "/>
    <n v="18240245"/>
    <d v="2024-08-06T00:00:00"/>
    <s v="Segun Resolucion FN MP Nro. 476/2024 de fecha 26/02/2024, se autoriza la contratación directa del arriendo de vehículo con chofer, por un plazo de 1 mes, a partir del 13-08-2024."/>
    <s v="TRANSPORTES SALAS SPA"/>
    <s v="77834318-5"/>
    <n v="3000000"/>
    <x v="1"/>
  </r>
  <r>
    <s v="F.R. Tarapacá"/>
    <s v="Contratación Directa (Exceptuada del Regl. Compras)"/>
    <x v="0"/>
    <s v="No Aplica"/>
    <s v="No Aplica"/>
    <s v="Orden de Servicio "/>
    <n v="1240111"/>
    <d v="2024-08-06T00:00:00"/>
    <s v="Suministro e instalación de tarjeta para señales de cabina (botonera, control, puerta), de ascensor N°1 de FL Iquique, aut. sg. Res. FR N°39 del 02-08-24"/>
    <s v="Ascensores Schindler (Chile) S.A."/>
    <s v="93565000-3"/>
    <n v="506477"/>
    <x v="1"/>
  </r>
  <r>
    <s v="F.R. Tarapacá"/>
    <s v="Licitación Privada Menor"/>
    <x v="1"/>
    <s v="No Aplica"/>
    <s v="No Aplica"/>
    <s v="Orden de Servicio "/>
    <n v="1240113"/>
    <d v="2024-08-06T00:00:00"/>
    <s v="Servicio evaluación psicolaboral 3 adm. p/cargo vacante de FLIQ"/>
    <s v="Consultoría e Investigación en RR HH SPA"/>
    <s v="76.580.320-9"/>
    <n v="298452"/>
    <x v="1"/>
  </r>
  <r>
    <s v="F.R. Valparaíso"/>
    <s v="Licitación Privada Menor"/>
    <x v="1"/>
    <s v="No Aplica"/>
    <s v="No Aplica"/>
    <s v="Boleta"/>
    <n v="5240357"/>
    <d v="2024-08-06T00:00:00"/>
    <s v="Contratación de servicio de habilitación de 6 puntos eléctricos con placas enchufes y enchufes volantesen edificio Urriola"/>
    <s v="WALDO HERNAN CEBALLOS LEIVA"/>
    <s v="10833519-K"/>
    <n v="160000"/>
    <x v="1"/>
  </r>
  <r>
    <s v="F.R. Ñuble"/>
    <s v="Convenio Marco (Chilecompra)"/>
    <x v="3"/>
    <s v="No Aplica"/>
    <s v="No Aplica"/>
    <s v="Orden de Compra"/>
    <n v="20240089"/>
    <d v="2024-08-06T00:00:00"/>
    <s v="Adquisición de 420 resmas tamaño oficio multipropósito para las Fiscalías de la Región de Ñuble"/>
    <s v="PRISUR S.A."/>
    <s v="76.041.579-0"/>
    <n v="1729308"/>
    <x v="1"/>
  </r>
  <r>
    <s v="F.R. Ñuble"/>
    <s v="Licitación Privada Menor"/>
    <x v="1"/>
    <s v="No Aplica"/>
    <s v="No Aplica"/>
    <s v="Orden de Compra"/>
    <n v="20240088"/>
    <d v="2024-08-06T00:00:00"/>
    <s v="Adquisición de servicios de cambio de iluminación quemada en la FL Chillan"/>
    <s v="ELECTRON INGENIERIA SPA"/>
    <s v="77.178.231-0"/>
    <n v="1550000"/>
    <x v="1"/>
  </r>
  <r>
    <s v="F.R. Los Lagos"/>
    <s v="Licitación Pública"/>
    <x v="2"/>
    <s v="17 FN/MP N°60"/>
    <d v="2009-01-08T00:00:00"/>
    <s v="Orden de Compra"/>
    <n v="10240288"/>
    <d v="2024-08-06T00:00:00"/>
    <s v="Pago multa cambio de fecha pasaje"/>
    <s v="Soc.De Tur. E Inv. Inmobiliarias Ltda."/>
    <s v="76.204.527-3"/>
    <n v="15980"/>
    <x v="1"/>
  </r>
  <r>
    <s v="F.R. Los Lagos"/>
    <s v="Licitación Pública"/>
    <x v="2"/>
    <s v="17 FN/MP N°60"/>
    <d v="2009-01-08T00:00:00"/>
    <s v="Orden de Compra"/>
    <n v="10240289"/>
    <d v="2024-08-06T00:00:00"/>
    <s v="Pasaje aéreo P.Montt-Santiago-P.Montt del 12-08 al 13-08-24, diferencia por cambio de pasaje"/>
    <s v="Soc.De Tur. E Inv. Inmobiliarias Ltda."/>
    <s v="76.204.527-3"/>
    <n v="2261"/>
    <x v="1"/>
  </r>
  <r>
    <s v="F.R. Aysén"/>
    <s v="Licitación Privada Menor"/>
    <x v="1"/>
    <s v="No Aplica"/>
    <s v="No Aplica"/>
    <s v="Orden de Servicio "/>
    <n v="11240317"/>
    <d v="2024-08-06T00:00:00"/>
    <s v="Servicio de coffee break para Reunión de coordinación, análisis de estadísticas y procesos de trabajo Fiscalía Regional de Aysén y equipo de la FL Aysén, (participantes 10 funcionarios) día viernes 09-08-24."/>
    <s v="Detroit Chile S.A. "/>
    <s v="81.271.100-8"/>
    <n v="264180"/>
    <x v="1"/>
  </r>
  <r>
    <s v="F.R. Aysén"/>
    <s v="Licitación Pública"/>
    <x v="2"/>
    <s v="Res. FN/MP N° 1001/2021"/>
    <d v="2021-10-07T00:00:00"/>
    <s v="Orden de Servicio "/>
    <n v="11240318"/>
    <d v="2024-08-06T00:00:00"/>
    <s v="Peritaje privado psicológico de daños adulto, para víctima causa Fiscalía Local de Aysén. Resolución FN/MP N° 1001/2021 del 07-10-2021 Registro Nacional de Peritos Psicólogos Externos del MP."/>
    <s v="Sebastián Jesus Zelada Cordero"/>
    <s v="15.336.937-2"/>
    <n v="225430"/>
    <x v="1"/>
  </r>
  <r>
    <s v="F.R. Aysén"/>
    <s v="Convenio Marco (Chilecompra)"/>
    <x v="3"/>
    <s v="No Aplica"/>
    <s v="No Aplica"/>
    <s v="Orden de Compra"/>
    <n v="11240319"/>
    <d v="2024-08-06T00:00:00"/>
    <s v="Artículos de aseo para Fiscalía Regional, Fiscalías Locales y Oficinas de Atención de la Región de Aysén. O/C N° 697209-1-CM24 del 02-08-2024 Mercado Público."/>
    <s v="Dimerc S.A."/>
    <s v="96.670.840-9"/>
    <n v="2954425"/>
    <x v="1"/>
  </r>
  <r>
    <s v="F.R. Aysén"/>
    <s v="Contratación Directa (Exceptuada del Regl. Compras)"/>
    <x v="0"/>
    <s v="No Aplica"/>
    <s v="No Aplica"/>
    <s v="Orden de Servicio "/>
    <n v="11240320"/>
    <d v="2024-08-06T00:00:00"/>
    <s v="Adquisición de 1800 litros.de petróleo para caldera, calefacción de la Oficina de Atención de Puerto Cisnes"/>
    <s v="Carlos Biere Morales"/>
    <s v="6.070.261-6"/>
    <n v="2273390"/>
    <x v="1"/>
  </r>
  <r>
    <s v="F.R. Aysén"/>
    <s v="Convenio Marco (Chilecompra)"/>
    <x v="3"/>
    <s v="No Aplica"/>
    <s v="No Aplica"/>
    <s v="Orden de Compra"/>
    <n v="11240321"/>
    <d v="2024-08-06T00:00:00"/>
    <s v="Artículos de escritorio para Fiscalía Regional, Fiscalías Locales y Oficinas de Atención de la Región de Aysén. O/C N° 697209-2-CM24 del 02-08-2024 Mercado Público."/>
    <s v="Dimerc S.A."/>
    <s v="96.670.840-9"/>
    <n v="856300"/>
    <x v="1"/>
  </r>
  <r>
    <s v="F.R. Metrop. Centro Norte"/>
    <s v="Contratación Directa (Exceptuada del Regl. Compras)"/>
    <x v="0"/>
    <s v="No Aplica"/>
    <s v="No Aplica"/>
    <s v="Orden de Compra"/>
    <n v="13240263"/>
    <d v="2024-08-06T00:00:00"/>
    <s v="Informe Pericial Psicologico Privada Causa Ruc 2300002xxx-1"/>
    <s v="ANDREA DEL CARMEN RUIZ HERRERA"/>
    <s v="11730167-2"/>
    <n v="225430"/>
    <x v="1"/>
  </r>
  <r>
    <s v="F.R. Metrop. Centro Norte"/>
    <s v="Contratación Directa (Exceptuada del Regl. Compras)"/>
    <x v="0"/>
    <s v="No Aplica"/>
    <s v="No Aplica"/>
    <s v="Orden de Compra"/>
    <n v="13240264"/>
    <d v="2024-08-06T00:00:00"/>
    <s v="Informe Pericial Psicologico Privada Causa Ruc 2200793xxx-4"/>
    <s v="ANDREA DEL CARMEN RUIZ HERRERA"/>
    <s v="11730167-2"/>
    <n v="225430"/>
    <x v="1"/>
  </r>
  <r>
    <s v="F.R. Metrop. Centro Norte"/>
    <s v="Contratación Directa (Exceptuada del Regl. Compras)"/>
    <x v="0"/>
    <s v="No Aplica"/>
    <s v="No Aplica"/>
    <s v="Orden de Compra"/>
    <n v="13240265"/>
    <d v="2024-08-06T00:00:00"/>
    <s v="Informe Pericial, PERICIA PSICOLÓGICA, RUC 2400526xxx-3"/>
    <s v="ROMY ESPINOZA MARTINEZ"/>
    <s v="15431620-5"/>
    <n v="270000"/>
    <x v="1"/>
  </r>
  <r>
    <s v="F.R. Metrop. Centro Norte"/>
    <s v="Compra Ágil"/>
    <x v="0"/>
    <s v="No Aplica"/>
    <s v="No Aplica"/>
    <s v="Orden de Compra"/>
    <n v="13240266"/>
    <d v="2024-08-06T00:00:00"/>
    <s v="PAÑUELOS DESECHABLES FACIAL DOBLE HOJA"/>
    <s v="DELTA GENERACION SPA"/>
    <s v="76539061-3"/>
    <n v="52122"/>
    <x v="1"/>
  </r>
  <r>
    <s v="F.R. Metrop. Oriente"/>
    <s v="Contratación Directa"/>
    <x v="0"/>
    <s v="Resolución FR _x000a_N°59"/>
    <d v="2023-11-06T00:00:00"/>
    <s v="Orden de Compra"/>
    <n v="14240218"/>
    <d v="2024-08-06T00:00:00"/>
    <s v="Adquisición de dos tarjetas para ingresar al Estacionamiento del Centro de Justicia."/>
    <s v="SOC.CONCESIONARIA C.DE JUSTICIA DE STGO."/>
    <s v="99557380-6"/>
    <n v="44863"/>
    <x v="1"/>
  </r>
  <r>
    <s v="F.R. Metrop. Occidente"/>
    <s v="Contratación Directa (Exceptuada del Regl. Compras)"/>
    <x v="0"/>
    <s v="No Aplica"/>
    <s v="No Aplica"/>
    <s v="Orden de Compra"/>
    <n v="16240248"/>
    <d v="2024-08-06T00:00:00"/>
    <s v="Servicio de Urgencia Asistencia Tecnica de inspección electromecánica Grupo Electrógeno en virtud de lo dispuesto en el Título I, Artículo 1°, Letra V, del Reglamento de Compra de Bienes Muebles y de Contratación de Servicios del Ministerio Público, a para Fiscalía Local de Pudahuel."/>
    <s v="DCVOLT INGENIERIA ELECTRICA"/>
    <s v="77691597-1"/>
    <n v="134136"/>
    <x v="1"/>
  </r>
  <r>
    <s v="Fiscalía Nacional"/>
    <s v="Contratación Directa"/>
    <x v="0"/>
    <s v="17-FN MP N°1493"/>
    <d v="2021-01-08T00:00:00"/>
    <s v="Orden de Compra"/>
    <n v="17240749"/>
    <d v="2024-08-06T00:00:00"/>
    <s v="Pasaje aéreo nacional para Sra. Maria Elena Leiva, Rut: 10.575.564-3, Santiago/Copiapó/Santiago, del 21 al 22 de agosto del 2024. Asistencia visita a terreno como ITO de licitación de obra “ampliación FL de Copiapó” y revisión de inmueble para asesor la inspección."/>
    <s v="Soc. de Turismo e Inversiones Inmobiliarias Limitada."/>
    <s v="76.204.527-3"/>
    <n v="127964"/>
    <x v="1"/>
  </r>
  <r>
    <s v="F.R. Arica y Parinacota"/>
    <s v="Licitación Privada Menor"/>
    <x v="1"/>
    <s v="No Aplica"/>
    <s v="No Aplica"/>
    <s v="Orden de Servicio "/>
    <n v="18240246"/>
    <d v="2024-08-07T00:00:00"/>
    <s v="Segun Anexo A de fecha 05-08-2024 del Proveedor Instalaciones Electricas ECD SpA, se autorizo el Estudio implementacion de sistema de respaldo de energia para la Fiscalia Local de Arica y Fiscalia Regional."/>
    <s v="INSTALACIONES ELECTRICAS ECD SPA"/>
    <s v="77022532-9"/>
    <n v="2800000"/>
    <x v="1"/>
  </r>
  <r>
    <s v="F.R. Arica y Parinacota"/>
    <s v="Contratación Directa"/>
    <x v="0"/>
    <s v="18 - FR N°82"/>
    <d v="2024-07-17T00:00:00"/>
    <s v="Orden de Servicio "/>
    <n v="18240247"/>
    <d v="2024-08-07T00:00:00"/>
    <s v="Se contrato a la Psicologa Ximena Andrea Salazar Alvarez, C.I. Nro. 13.210.822-6 para efectuar un peritaje psicologico a menor, causa Ruc 2300411xxx-6."/>
    <s v="XIMENA ANDREA SALAZAR ALVAREZ"/>
    <s v="13210822-6"/>
    <n v="413555"/>
    <x v="1"/>
  </r>
  <r>
    <s v="F.R. Arica y Parinacota"/>
    <s v="Contratación Directa"/>
    <x v="0"/>
    <s v="17-FN MP N°1493"/>
    <d v="2024-06-13T00:00:00"/>
    <s v="Orden de Servicio "/>
    <n v="18240248"/>
    <d v="2024-08-07T00:00:00"/>
    <s v="Según la Resolución FN/MP Nro. 1493/2024, emitida el 13/06/2024, se han adquirido pasajes aéreos nacionales para el tramo ARI-SCL- y SCL-ARI, para el Fiscal Adjunto Luis Carlos Soriano Carreño, C.I. 8.573.534-9."/>
    <s v="Soc. de Turismo e Inversiones Inmobiliarias Limitada."/>
    <s v="76.204.527-3"/>
    <n v="200782"/>
    <x v="1"/>
  </r>
  <r>
    <s v="F.R. Arica y Parinacota"/>
    <s v="Contratación Directa"/>
    <x v="0"/>
    <s v="17-FN MP N°1493"/>
    <d v="2024-06-13T00:00:00"/>
    <s v="Orden de Servicio "/>
    <n v="18240249"/>
    <d v="2024-08-07T00:00:00"/>
    <s v="Segun la Resolucion FN/MP Nro. 1493, emitida el 13/06/2024, se han adquirido pasajes aéreos nacionales para el tramo ARI-SCL- y SCL-ARI, para el Fiscal Jefe Anatole Alejandro Larrabeiti Yañez, C.I. 17.559.308-k."/>
    <s v="Soc. de Turismo e Inversiones Inmobiliarias Limitada."/>
    <s v="76.204.527-3"/>
    <n v="211042"/>
    <x v="1"/>
  </r>
  <r>
    <s v="F.R. Tarapacá"/>
    <s v="Licitación Privada Menor"/>
    <x v="1"/>
    <s v="No Aplica"/>
    <s v="No Aplica"/>
    <s v="Orden de Servicio "/>
    <n v="1240114"/>
    <d v="2024-08-07T00:00:00"/>
    <s v="Servicio de coffe break para Jornada de capacitación “Retroalimentación efectiva del desempeño”, el 21-08-24"/>
    <s v="ADMINISTRADORA DE CASINO SPA"/>
    <s v="76954723-1"/>
    <n v="178500"/>
    <x v="1"/>
  </r>
  <r>
    <s v="F.R. Antofagasta"/>
    <s v="Contratación Directa (Exceptuada del Regl. Compras)"/>
    <x v="0"/>
    <s v="No Aplica"/>
    <s v="No Aplica"/>
    <s v="Orden de Servicio "/>
    <n v="2240248"/>
    <d v="2024-08-07T00:00:00"/>
    <s v="Publicacion Domingo 11 de agosto de 2025 Concurso Recepcionista grado XVIII Tocopilla"/>
    <s v="EMPRESA PERIODISTICA EL NORTE S.A"/>
    <s v="84.295.700-1"/>
    <n v="328507"/>
    <x v="1"/>
  </r>
  <r>
    <s v="F.R. Coquimbo"/>
    <s v="Contratación Directa"/>
    <x v="0"/>
    <s v="17-FN MP N°1493"/>
    <s v="No Aplica"/>
    <s v="Orden de Compra"/>
    <n v="42400254"/>
    <d v="2024-08-07T00:00:00"/>
    <s v="Pasaje aéreo para Jefe UDEA, quien asiste como relator a jornada de investigación casos de corrupción"/>
    <s v="Soc. de Turismo e Inversiones Inmobiliarias Limitada."/>
    <s v="76.204.527-3"/>
    <n v="206464"/>
    <x v="1"/>
  </r>
  <r>
    <s v="F.R. Valparaíso"/>
    <s v="Contratación Directa"/>
    <x v="0"/>
    <s v="05 - FR N°149"/>
    <d v="2024-08-02T00:00:00"/>
    <s v="Orden de Compra"/>
    <n v="5240359"/>
    <d v="2024-08-07T00:00:00"/>
    <s v="Contratación de servicios de reparación de servidor de la Fiscalía Regional de Valparaíso"/>
    <s v="SONDA S.A"/>
    <s v="83628100-4"/>
    <n v="1342320"/>
    <x v="1"/>
  </r>
  <r>
    <s v="F.R. Biobío"/>
    <s v="Contratación Directa"/>
    <x v="0"/>
    <s v="Res.FRN° 407"/>
    <d v="2024-08-07T00:00:00"/>
    <s v="Contrato"/>
    <n v="407"/>
    <d v="2024-08-07T00:00:00"/>
    <s v="Renovación de Contrato de arriendo Inmueble Fiscalía Local de Lebu. Período de tres años  a partir 01 de agosto 2024."/>
    <s v="MARIELA SAAVEDRA VARGAS"/>
    <s v="4.415.613-K"/>
    <n v="4712500"/>
    <x v="1"/>
  </r>
  <r>
    <s v="F.R. Los Ríos"/>
    <s v="Licitación Privada Menor"/>
    <x v="1"/>
    <s v="No Aplica"/>
    <s v="No Aplica"/>
    <s v="Orden de Compra"/>
    <n v="19240237"/>
    <d v="2024-08-07T00:00:00"/>
    <s v="Taller autocuidado a realizar 13-08-2024"/>
    <s v="Rodrigo Aguirre Baez"/>
    <s v="12840612-3"/>
    <n v="170000"/>
    <x v="1"/>
  </r>
  <r>
    <s v="F.R. Aysén"/>
    <s v="Licitación Privada Menor"/>
    <x v="1"/>
    <s v="No Aplica"/>
    <s v="No Aplica"/>
    <s v="Orden de Servicio "/>
    <n v="11240322"/>
    <d v="2024-08-07T00:00:00"/>
    <s v="Taller de escalada inserto en Programa de Calidad de Vida Laboral de Fiscalía Regional de Aysén."/>
    <s v="Kosten SPA"/>
    <s v="77.097.458-5"/>
    <n v="350000"/>
    <x v="1"/>
  </r>
  <r>
    <s v="F.R. Metrop. Sur"/>
    <s v="Contratación Directa (Exceptuada del Regl. Compras)"/>
    <x v="0"/>
    <s v="No Aplica"/>
    <s v="No Aplica"/>
    <s v="Orden de Compra"/>
    <n v="15240232"/>
    <d v="2024-08-07T00:00:00"/>
    <s v="Servicio de recarga de diésel de grupo electrógeno de edificio Gran Avenida 5234, San Miguel."/>
    <s v="SERVICIOS LOGISTICOS CHILE SPA."/>
    <s v="76160124-5"/>
    <n v="319456"/>
    <x v="1"/>
  </r>
  <r>
    <s v="F.R. Metrop. Occidente"/>
    <s v="Contratación Directa (Exceptuada del Regl. Compras)"/>
    <x v="0"/>
    <s v="No Aplica"/>
    <s v="No Aplica"/>
    <s v="Factura"/>
    <n v="469"/>
    <d v="2024-08-07T00:00:00"/>
    <s v="Arriendo estac. San Bdo Agosto"/>
    <s v="Evelyn Eugenia Nazar Flores"/>
    <s v="13066108-4"/>
    <n v="416500"/>
    <x v="1"/>
  </r>
  <r>
    <s v="F.R. Metrop. Occidente"/>
    <s v="Contratación Directa (Exceptuada del Regl. Compras)"/>
    <x v="0"/>
    <s v="No Aplica"/>
    <s v="No Aplica"/>
    <s v="Recibo"/>
    <n v="23310824"/>
    <d v="2024-08-07T00:00:00"/>
    <s v="Arriendo Edif. Melipilla 883 Agosto"/>
    <s v="Maria Isabel Gonzalez Miranda"/>
    <s v="5490257-3"/>
    <n v="1591757"/>
    <x v="1"/>
  </r>
  <r>
    <s v="Fiscalía Nacional"/>
    <s v="Contratación Directa"/>
    <x v="0"/>
    <s v="17-FN MP N°1493"/>
    <d v="2021-01-08T00:00:00"/>
    <s v="Orden de Compra"/>
    <n v="17240750"/>
    <d v="2024-08-07T00:00:00"/>
    <s v="Pasaje aéreo nacional para Sr. Cristian Paredes Valenzuela, Rut: 14.303.292-2, Puerto Montt/Santiago, el 23 de agosto del 2024. Participa en Mesa de violencia rural, Asiste a reunión con Directores Ejecutivos de la Macrozona Sur, Acompaña a la Sra. Directora Ejecutiva Nacional a Jornada Macrozona Austral y Sur."/>
    <s v="Soc. de Turismo e Inversiones Inmobiliarias Limitada."/>
    <s v="76.204.527-3"/>
    <n v="77246"/>
    <x v="1"/>
  </r>
  <r>
    <s v="Fiscalía Nacional"/>
    <s v="Contratación Directa (Exceptuada del Regl. Compras)"/>
    <x v="0"/>
    <s v="No Aplica"/>
    <s v="No Aplica"/>
    <s v="Orden de Compra"/>
    <n v="17240751"/>
    <d v="2024-08-07T00:00:00"/>
    <s v="Suministro y reemplazo de dos circuitos del tipo BIOPCSE, para indicador exterior del ascensor piso 10. Regulacion ajustes y pruebas finales."/>
    <s v="Ascensores Schindler (Chile) S.A."/>
    <s v="93565000-3"/>
    <n v="470687"/>
    <x v="1"/>
  </r>
  <r>
    <s v="Fiscalía Nacional"/>
    <s v="Licitación Privada Menor"/>
    <x v="1"/>
    <s v="No Aplica"/>
    <s v="No Aplica"/>
    <s v="Orden de Compra"/>
    <n v="17240752"/>
    <d v="2024-08-07T00:00:00"/>
    <s v="Contratación de 1 Servicio de Traslado de 2 sofas, desde Santiago a  Fiscalía San Vicente."/>
    <s v="Servicio de Transporte, Inversiones y Comercialización de Productos Franco Andres Torres Norambuena E.I.R.L."/>
    <s v="76727004-6"/>
    <n v="62705"/>
    <x v="1"/>
  </r>
  <r>
    <s v="Fiscalía Nacional"/>
    <s v="Contratación Directa (Exceptuada del Regl. Compras)"/>
    <x v="0"/>
    <s v="No Aplica"/>
    <s v="No Aplica"/>
    <s v="Orden de Compra"/>
    <n v="17240753"/>
    <d v="2024-08-07T00:00:00"/>
    <s v="Suscripción anual &quot;Digital Diario La Tercera&quot;. Usuario: Deborah Andrea Bailey Vera , Unidad de Comunicaciones. Período de suscripción 07/08/2024 al 07/08/2025."/>
    <s v="Comercializadora GC S.A."/>
    <s v="76.058.347-2"/>
    <n v="76680"/>
    <x v="1"/>
  </r>
  <r>
    <s v="Fiscalía Nacional"/>
    <s v="Contratación Directa"/>
    <x v="0"/>
    <s v="17-FN MP N°1493"/>
    <d v="2021-01-08T00:00:00"/>
    <s v="Orden de Compra"/>
    <n v="17240754"/>
    <d v="2024-08-07T00:00:00"/>
    <s v="Pasaje aéreo nacional para Sra. María Pilar Irribarra V., Rut: 11.229.634-4, Santiago/Puerto Montt/Santiago, del 20 al 22 de agosto del 2024. Jornada Macrozona Austral y Sur."/>
    <s v="Soc. de Turismo e Inversiones Inmobiliarias Limitada."/>
    <s v="76.204.527-3"/>
    <n v="144042"/>
    <x v="1"/>
  </r>
  <r>
    <s v="Fiscalía Nacional"/>
    <s v="Contratación Directa"/>
    <x v="0"/>
    <s v="17-FN MP N°1493"/>
    <d v="2021-01-08T00:00:00"/>
    <s v="Orden de Compra"/>
    <n v="17240755"/>
    <d v="2024-08-07T00:00:00"/>
    <s v="Pasaje aéreo nacional para Sra. Deborah Bailey Vera, Rut: 11.605.340-3, Santiago/Valdivia/Santiago, del 14 al 15 de agosto del 2024. Reunión de coordinación con la Fiscal Regional y equipo asesor."/>
    <s v="Soc. de Turismo e Inversiones Inmobiliarias Limitada."/>
    <s v="76.204.527-3"/>
    <n v="280785"/>
    <x v="1"/>
  </r>
  <r>
    <s v="Fiscalía Nacional"/>
    <s v="Contratación Directa"/>
    <x v="0"/>
    <s v="17-FN MP N°1493"/>
    <d v="2021-01-08T00:00:00"/>
    <s v="Orden de Compra"/>
    <n v="17240756"/>
    <d v="2024-08-07T00:00:00"/>
    <s v="Pasaje aéreo nacional para Sra. Catalina Wildner Zambra, Rut: 17.083.401-1, Santiago/Valdivia/Santiago, del 14 al 15 de agosto del 2024. Reunión de coordinación con la Fiscal Regional y equipo asesor."/>
    <s v="Soc. de Turismo e Inversiones Inmobiliarias Limitada."/>
    <s v="76.204.527-3"/>
    <n v="280785"/>
    <x v="1"/>
  </r>
  <r>
    <s v="Fiscalía Nacional"/>
    <s v="Contratación Directa"/>
    <x v="0"/>
    <s v="FN/MP N° 2011"/>
    <d v="2024-08-07T00:00:00"/>
    <s v="Contrato"/>
    <s v="No aplica"/>
    <d v="2024-08-07T00:00:00"/>
    <s v="Servicio conexo del contrato de aseo actual, en especifico servicio de aseo adicional para los días domingo y festivos en horario de 09:00 a 13:00 hrs para dependencias auxiliares de la Fiscalía Nacional, ubicada en Catedral 1401"/>
    <s v="Limchile S.A."/>
    <s v="96847110-4"/>
    <n v="2177442"/>
    <x v="1"/>
  </r>
  <r>
    <s v="Fiscalía Nacional"/>
    <s v="Contratación Directa"/>
    <x v="0"/>
    <s v="FN/MP N° 2008"/>
    <d v="2024-08-07T00:00:00"/>
    <s v="Contrato"/>
    <s v="No aplica"/>
    <d v="2024-08-07T00:00:00"/>
    <s v="Provisión en calidad de arriendo de 2 equipos Mutifuncional, 4 Impresoras a color, 2 Escaner Kodak Alaris, 14 Estaciones de Trabajo, 54 Monitores Adicionales por un plaza máximo de 44 meses, "/>
    <s v="Ricoh Chile S.A."/>
    <s v="96.513.980-k"/>
    <n v="4164736.1363636367"/>
    <x v="1"/>
  </r>
  <r>
    <s v="F.R. Arica y Parinacota"/>
    <s v="Licitación Privada Menor"/>
    <x v="1"/>
    <s v="No Aplica"/>
    <s v="No Aplica"/>
    <s v="Orden de Servicio "/>
    <n v="18240251"/>
    <d v="2024-08-08T00:00:00"/>
    <s v="Segun la cotizacion para evaluacion psicolaboral 2024 recibida del proveedor LS Consultoria Limitada, se solicito el servicio de evaluacion psicolaboral para tres postulantes al cargo de Auxiliar grado XVIII."/>
    <s v="LS CONSULTORIA LIMITADA"/>
    <s v="77810996-4"/>
    <n v="304311"/>
    <x v="1"/>
  </r>
  <r>
    <s v="F.R. Arica y Parinacota"/>
    <s v="Licitación Pública"/>
    <x v="2"/>
    <s v="17-FN N° 1001"/>
    <d v="2021-10-07T00:00:00"/>
    <s v="Orden de Servicio "/>
    <n v="18240253"/>
    <d v="2024-08-08T00:00:00"/>
    <s v="Se contrato a la Psicologa dona Loreto Solange Staplefield Sepulveda, C.I. Nro. 11.722.103-2, para efectuar el servicio de ratificacion del informe pericial a menor, causa Ruc 1900904xxx-7."/>
    <s v="LORETO SOLANGE STAPLEFIELD SEPULVEDA"/>
    <s v="11722103-2"/>
    <n v="150277"/>
    <x v="1"/>
  </r>
  <r>
    <s v="F.R. Tarapacá"/>
    <s v="Licitación Privada Menor"/>
    <x v="1"/>
    <s v="No Aplica"/>
    <s v="No Aplica"/>
    <s v="Orden de Compra"/>
    <n v="1240115"/>
    <d v="2024-08-08T00:00:00"/>
    <s v="Instalación film en recepción de FL Iquique y FL Tamarugal, en reemplazo de laminas existentes en mal estado."/>
    <s v="OBRAS CIVILES LLAMARA SPA"/>
    <s v="76942029-0"/>
    <n v="2466156"/>
    <x v="1"/>
  </r>
  <r>
    <s v="F.R. Tarapacá"/>
    <s v="Licitación Privada Menor"/>
    <x v="1"/>
    <s v="No Aplica"/>
    <s v="No Aplica"/>
    <s v="Orden de Compra"/>
    <n v="1240116"/>
    <d v="2024-08-08T00:00:00"/>
    <s v="Evaluación psicolaboral para 2 evaluaciones por cargo vacante en la Fiscalía Regional"/>
    <s v="Consultoría e Investigación en RR HH SPA"/>
    <s v="76.580.320-9"/>
    <n v="256564"/>
    <x v="1"/>
  </r>
  <r>
    <s v="F.R. Tarapacá"/>
    <s v="Contratación Directa (Exceptuada del Regl. Compras)"/>
    <x v="0"/>
    <s v="No Aplica"/>
    <s v="No Aplica"/>
    <s v="Orden de Servicio "/>
    <n v="1240117"/>
    <d v="2024-08-08T00:00:00"/>
    <s v="Reemplazo de Hitrax en maquina de rayos X ubicada en FL Iquique, considera repuesto ubicado en FN. Compra enmarcada en seguridad para fiscales y funcionarios del MP"/>
    <s v="REPRESENTACIONES AEROTECH SPA"/>
    <s v="77878040-2"/>
    <n v="2377739"/>
    <x v="1"/>
  </r>
  <r>
    <s v="F.R. Antofagasta"/>
    <s v="Licitación Privada Menor"/>
    <x v="1"/>
    <s v="No Aplica"/>
    <s v="No Aplica"/>
    <s v="Orden de Servicio "/>
    <n v="2240249"/>
    <d v="2024-08-08T00:00:00"/>
    <s v="Dispensadores de papel higienico y toalla de papel"/>
    <s v="DIMERC S.A."/>
    <s v="96.670.840-9"/>
    <n v="713738"/>
    <x v="1"/>
  </r>
  <r>
    <s v="F.R. Antofagasta"/>
    <s v="Contratación Directa"/>
    <x v="0"/>
    <s v="FR/ II No. 302"/>
    <d v="2024-05-14T00:00:00"/>
    <s v="Orden de Servicio "/>
    <n v="2240250"/>
    <d v="2024-08-08T00:00:00"/>
    <s v="entrevista Psicolaboral Analista Criminal Camila Saez"/>
    <s v="SOC. DE DESARROLLO Y GESTION CAPITAL HUMANO"/>
    <s v="76.135.261-K"/>
    <n v="101440"/>
    <x v="1"/>
  </r>
  <r>
    <s v="F.R. Antofagasta"/>
    <s v="Contratación Directa"/>
    <x v="0"/>
    <s v="17-FN MP N°1493"/>
    <d v="2021-01-08T00:00:00"/>
    <s v="Orden de Servicio "/>
    <n v="2240251"/>
    <d v="2024-08-08T00:00:00"/>
    <s v="Vuelo Anf-CL-Anf Don Juan Castro Bekios 27 de agosto-30 agosto"/>
    <s v="Soc. de Turismo e Inversiones Inmobiliarias Limitada."/>
    <s v="76.204.527-3"/>
    <n v="292664"/>
    <x v="1"/>
  </r>
  <r>
    <s v="F.R. Antofagasta"/>
    <s v="Contratación Directa"/>
    <x v="0"/>
    <s v="17-FN MP N°1493"/>
    <d v="2021-01-08T00:00:00"/>
    <s v="Orden de Servicio "/>
    <n v="2240252"/>
    <d v="2024-08-08T00:00:00"/>
    <s v="Cristian Valencia G. Antof-Sntigo-Balmaceda-Stgo-Antofagasta 11 agosto-14 agosto 2024"/>
    <s v="Soc. de Turismo e Inversiones Inmobiliarias Limitada."/>
    <s v="76.204.527-3"/>
    <n v="632477"/>
    <x v="1"/>
  </r>
  <r>
    <s v="F.R. Antofagasta"/>
    <s v="Contratación Directa"/>
    <x v="0"/>
    <s v="17-FN MP N°1493"/>
    <d v="2021-01-08T00:00:00"/>
    <s v="Orden de Servicio "/>
    <n v="2240253"/>
    <d v="2024-08-08T00:00:00"/>
    <s v="Eduardo Rios Iqq-SCL-Iqq 26/08 a 30/08"/>
    <s v="Soc. de Turismo e Inversiones Inmobiliarias Limitada."/>
    <s v="76.204.527-3"/>
    <n v="178542"/>
    <x v="1"/>
  </r>
  <r>
    <s v="F.R. Antofagasta"/>
    <s v="Licitación Privada Menor"/>
    <x v="1"/>
    <s v="No Aplica"/>
    <s v="No Aplica"/>
    <s v="No Aplica"/>
    <s v="Orden de Servicio"/>
    <d v="2024-08-08T00:00:00"/>
    <s v="Publicaciones Linkendin- Youtube"/>
    <s v="MARIA JOSE LANDEROS"/>
    <s v="17.140.501-7"/>
    <n v="81159"/>
    <x v="1"/>
  </r>
  <r>
    <s v="F.R. Atacama"/>
    <s v="Contratación Directa (Exceptuada del Regl. Compras)"/>
    <x v="0"/>
    <s v="No Aplica"/>
    <s v="No Aplica"/>
    <s v="Orden de Compra"/>
    <n v="32400165"/>
    <d v="2024-08-08T00:00:00"/>
    <s v="Llamado a Licitación Publica para &quot;SERVICIOS DE CONSTRUCCION Y HABILITACIÓN DE INMUEBLE II ETAPA SACFI - FISCALÍA REGIONAL DE ATACAMA&quot;. "/>
    <s v="EMPRESA PERIODISTICA EL NORTE S.A"/>
    <s v="84.295.700-1"/>
    <n v="151725"/>
    <x v="1"/>
  </r>
  <r>
    <s v="F.R. Atacama"/>
    <s v="Contratación Directa (Exceptuada del Regl. Compras)"/>
    <x v="0"/>
    <s v="No Aplica"/>
    <s v="No Aplica"/>
    <s v="Orden de Compra"/>
    <n v="32400166"/>
    <d v="2024-08-08T00:00:00"/>
    <s v="Llamado a Licitación Publica para contratar “ SERVICIOS DE GUARDIA PARA LA FISCALIA REGIONAL Y LAS FISCALIAS LOCALES DE LA REGION DE ATACAMA”."/>
    <s v="EMPRESA PERIODISTICA EL NORTE S.A"/>
    <s v="84.295.700-1"/>
    <n v="151725"/>
    <x v="1"/>
  </r>
  <r>
    <s v="F.R. Valparaíso"/>
    <s v="Licitación Privada Menor"/>
    <x v="1"/>
    <s v="No Aplica"/>
    <s v="No Aplica"/>
    <s v="Orden de Compra"/>
    <n v="5240360"/>
    <d v="2024-08-08T00:00:00"/>
    <s v="Plan Calidad de Vida Laboral - Contratación de &quot;Asesoría en liderazgo Coaching para funcionarios Turno de Instrucción y Flagrancia&quot;"/>
    <s v="ZAMBRANO HATHAWAY Y COMPANIA LIMITADA"/>
    <s v="76311615-8"/>
    <n v="2240000"/>
    <x v="1"/>
  </r>
  <r>
    <s v="F.R. O´Higgins"/>
    <s v="Licitación Privada Menor"/>
    <x v="1"/>
    <s v="No Aplica"/>
    <s v="No Aplica"/>
    <s v="Orden de Compra"/>
    <n v="6240341"/>
    <d v="2024-08-08T00:00:00"/>
    <s v="Servicio de dos evaluaciones psicolaborales por cargo de Abogado Equipo Investigación Homicidios en Crimen Organizado."/>
    <s v="SOCIEDAD DE PROFESIONALES OSSANDÓN CONSULTORES INTEGRALES LIMITADA"/>
    <s v="77.269.090-8"/>
    <n v="101790"/>
    <x v="1"/>
  </r>
  <r>
    <s v="F.R. O´Higgins"/>
    <s v="Contratación Directa (Exceptuada del Regl. Compras)"/>
    <x v="0"/>
    <s v="No Aplica"/>
    <s v="No Aplica"/>
    <s v="Orden de Compra"/>
    <n v="6240342"/>
    <d v="2024-08-08T00:00:00"/>
    <s v="Reparación equipo de aire acondicionado tipo split en oficina 2do piso centro Fiscalía Local de Rancagua."/>
    <s v="REFRICLIMA SPA"/>
    <s v="77.914.712-6"/>
    <n v="53550"/>
    <x v="1"/>
  </r>
  <r>
    <s v="F.R. O´Higgins"/>
    <s v="Contratación Directa (Exceptuada del Regl. Compras)"/>
    <x v="0"/>
    <s v="No Aplica"/>
    <s v="No Aplica"/>
    <s v="Orden de Compra"/>
    <n v="6240343"/>
    <d v="2024-08-08T00:00:00"/>
    <s v="Reparación piso porcelanato pasillo primer piso FL Rancagua."/>
    <s v="LUIS DOMINGO LILLO PARDO"/>
    <s v="7.759.976-2"/>
    <n v="261800"/>
    <x v="1"/>
  </r>
  <r>
    <s v="F.R. O´Higgins"/>
    <s v="Contratación Directa"/>
    <x v="0"/>
    <s v="FN/MP N ° 1940/2024"/>
    <d v="2024-08-01T00:00:00"/>
    <s v="Orden de Compra"/>
    <n v="6240344"/>
    <d v="2024-08-08T00:00:00"/>
    <s v="Reparación del ascensor N ° 1 del edificio donde opera la Fiscalía Local de Rancagua y Fiscalía Regional."/>
    <s v="Ascensores Schindler (Chile) S.A."/>
    <s v="93565000-3"/>
    <n v="2785419"/>
    <x v="1"/>
  </r>
  <r>
    <s v="F.R. Maule"/>
    <s v="Licitación Privada Menor"/>
    <x v="1"/>
    <s v="No Aplica"/>
    <s v="No Aplica"/>
    <s v="Orden de Compra"/>
    <n v="7240245"/>
    <d v="2024-08-08T00:00:00"/>
    <s v="Revisión y mantención de 10 equipos de aire acondicionados, Fiscalía local de Molina"/>
    <s v="FRIMAX CLIMA SPA"/>
    <s v="77.127.954-6"/>
    <n v="416500"/>
    <x v="1"/>
  </r>
  <r>
    <s v="F.R. Maule"/>
    <s v="Licitación Privada Menor"/>
    <x v="1"/>
    <s v="No Aplica"/>
    <s v="No Aplica"/>
    <s v="Orden de Compra"/>
    <n v="7240246"/>
    <d v="2024-08-08T00:00:00"/>
    <s v="Reparación equipo ducto 60.000 BTU, Fiscalía Local de Curicó"/>
    <s v="GYG REFRIGERACION SP"/>
    <s v="76.589.436-0"/>
    <n v="352240"/>
    <x v="1"/>
  </r>
  <r>
    <s v="F.R. Maule"/>
    <s v="Licitación Privada Menor"/>
    <x v="1"/>
    <s v="No Aplica"/>
    <s v="No Aplica"/>
    <s v="Orden de Compra"/>
    <n v="7240247"/>
    <d v="2024-08-08T00:00:00"/>
    <s v="Reparación de 2 unidades interiores existentes en 2° piso y otros, Fiscalía Local de Linares"/>
    <s v="INGENIERIA TERMICA C"/>
    <s v="77.608.350-K"/>
    <n v="3089526"/>
    <x v="1"/>
  </r>
  <r>
    <s v="F.R. Maule"/>
    <s v="Licitación Privada Menor"/>
    <x v="1"/>
    <s v="No Aplica"/>
    <s v="No Aplica"/>
    <s v="Orden de Compra"/>
    <n v="7240248"/>
    <d v="2024-08-08T00:00:00"/>
    <s v="Reparación Gotera Oficina 4° piso, Fiscalía Local de Talca"/>
    <s v="COMERCIAL E INVERSIO"/>
    <s v="77.768.602-K"/>
    <n v="53550"/>
    <x v="1"/>
  </r>
  <r>
    <s v="F.R. Ñuble"/>
    <s v="Contratación Directa"/>
    <x v="0"/>
    <s v="No Aplica"/>
    <s v="No Aplica"/>
    <s v="Orden de Compra"/>
    <n v="20240092"/>
    <d v="2024-08-08T00:00:00"/>
    <s v="Adquisición de servicios especializado en Herramientas de Primeros Auxilios"/>
    <s v="MARIA DEL PILAR ZURITA PEREZ"/>
    <s v="15.315.150-4"/>
    <n v="840000"/>
    <x v="1"/>
  </r>
  <r>
    <s v="F.R. Ñuble"/>
    <s v="Contratación Directa"/>
    <x v="0"/>
    <s v="No Aplica"/>
    <s v="No Aplica"/>
    <s v="Orden de Compra"/>
    <n v="20240091"/>
    <d v="2024-08-08T00:00:00"/>
    <s v="Adquisición de servicios especializado en Capacitación de Gestión de Equipos para Jefaturas"/>
    <s v="SOC. DE PROFESIONALES STAFF CONSULTO"/>
    <s v="76.974.732-K"/>
    <n v="1400000"/>
    <x v="1"/>
  </r>
  <r>
    <s v="F.R. Los Lagos"/>
    <s v="Licitación Pública"/>
    <x v="2"/>
    <s v="17 FN/MP N°60"/>
    <d v="2009-01-08T00:00:00"/>
    <s v="Orden de Compra"/>
    <n v="10240291"/>
    <d v="2024-08-08T00:00:00"/>
    <s v="Pasaje aéreo P.Montt-Santiago-P.Montt del 27-08 al 30-08-24"/>
    <s v="Soc.De Tur. E Inv. Inmobiliarias Ltda."/>
    <s v="76.204.527-3"/>
    <n v="218438"/>
    <x v="1"/>
  </r>
  <r>
    <s v="F.R. Aysén"/>
    <s v="Contratación Directa"/>
    <x v="0"/>
    <s v="17-FN MP N°1493"/>
    <d v="2024-06-13T00:00:00"/>
    <s v="Orden de Servicio "/>
    <n v="11240323"/>
    <d v="2024-08-08T00:00:00"/>
    <s v="Pasajes Aéreos Nacionales, Balmaceda-Puerto Montt-Balmaceda para Director Ejecutivo y jefe UGI Fiscalía Regional Aysén Invitación Jornada Macrozona Sur. ."/>
    <s v="Soc. de Turismo e Inversiones Inmobiliarias Limitada."/>
    <s v="76.204.527-3"/>
    <n v="269370"/>
    <x v="1"/>
  </r>
  <r>
    <s v="F.R. Metrop. Centro Norte"/>
    <s v="Contratación Directa (Exceptuada del Regl. Compras)"/>
    <x v="0"/>
    <s v="No Aplica"/>
    <s v="No Aplica"/>
    <s v="Orden de Compra"/>
    <n v="13240268"/>
    <d v="2024-08-08T00:00:00"/>
    <s v="Regularizacion Interprete Chino_ Español RUC 2410008xxx-4"/>
    <s v="CHUNHUA XUE"/>
    <s v="14435841-4"/>
    <n v="231884"/>
    <x v="1"/>
  </r>
  <r>
    <s v="F.R. Metrop. Centro Norte"/>
    <s v="Contratación Directa (Exceptuada del Regl. Compras)"/>
    <x v="0"/>
    <s v="No Aplica"/>
    <s v="No Aplica"/>
    <s v="Orden de Compra"/>
    <n v="13240269"/>
    <d v="2024-08-08T00:00:00"/>
    <s v="Regularizacion Interprete Chino_ Español RUC 2400913xxx-9"/>
    <s v="HEXING WANG"/>
    <s v="12030780-0"/>
    <n v="81159"/>
    <x v="1"/>
  </r>
  <r>
    <s v="F.R. Metrop. Oriente"/>
    <s v="Licitación Pública"/>
    <x v="2"/>
    <s v="Resolución FN N° 1001"/>
    <d v="2021-10-07T00:00:00"/>
    <s v="Orden de Compra"/>
    <n v="14240220"/>
    <d v="2024-08-08T00:00:00"/>
    <s v="Pericia psicológica causa Fiscalía de Genero."/>
    <s v="LORETO SOLANGE STAPLEFIELD SEPULVEDA"/>
    <s v="11722103-2"/>
    <n v="226200"/>
    <x v="1"/>
  </r>
  <r>
    <s v="F.R. Metrop. Occidente"/>
    <s v="Contratación Directa (Exceptuada del Regl. Compras)"/>
    <x v="0"/>
    <s v="No Aplica"/>
    <s v="No Aplica"/>
    <s v="Orden de Compra"/>
    <n v="16240243"/>
    <d v="2024-08-08T00:00:00"/>
    <s v="Servicio de intérprete y traducción Creole - Español en causa RUC solicitada por la FL. de Talagante fiscal Tania Sironvalle."/>
    <s v="SERV PROF DE LENGUAJE CARMEN J. E.I.R.L."/>
    <s v="52000745-8"/>
    <n v="455000"/>
    <x v="1"/>
  </r>
  <r>
    <s v="F.R. Metrop. Occidente"/>
    <s v="Licitación Privada Menor"/>
    <x v="1"/>
    <s v="No Aplica"/>
    <s v="No Aplica"/>
    <s v="Orden de Compra"/>
    <n v="16240244"/>
    <d v="2024-08-08T00:00:00"/>
    <s v="Servicio flete para traslado de especies a destrucción desde San José N°848,San Bernardo a relleno sanitario de KDM en Til- Til solicita la FL. de San Bernardo. Contratación refiere una L. P. Menor de conformidad al art. 22 del reglamento de compras y contratación de servicios del MP."/>
    <s v="TRANMANES LTDA"/>
    <s v="77990510-1"/>
    <n v="238800"/>
    <x v="1"/>
  </r>
  <r>
    <s v="F.R. Metrop. Occidente"/>
    <s v="Licitación Privada Menor"/>
    <x v="1"/>
    <s v="No Aplica"/>
    <s v="No Aplica"/>
    <s v="Orden de Compra"/>
    <n v="16240245"/>
    <d v="2024-08-08T00:00:00"/>
    <s v="servicio de destrucción de especies en relleno sanitario de KDM en Til- Til por la Fiscalía de San Bernardo dependiente de la FRM Occidente. Solicita Erwin Turra."/>
    <s v="K D M S.A."/>
    <s v="96754450-7"/>
    <n v="47005"/>
    <x v="1"/>
  </r>
  <r>
    <s v="F.R. Metrop. Occidente"/>
    <s v="Licitación Privada Menor"/>
    <x v="1"/>
    <s v="No Aplica"/>
    <s v="No Aplica"/>
    <s v="Orden de Compra"/>
    <n v="16240246"/>
    <d v="2024-08-08T00:00:00"/>
    <s v="PROVISIÓN E INSTALACIÓN de cortinas rolex black out para oficina fiscal regional FRM Occidente. Refiere una L. P. Menor de acuerdo a art. 22 del reglamento de compra de bienes y contratación de servicios del Ministerio Público."/>
    <s v="IZURIETA Y COMPANIA LIMITADA"/>
    <s v="77279060-0"/>
    <n v="226338"/>
    <x v="1"/>
  </r>
  <r>
    <s v="Fiscalía Nacional"/>
    <s v="Contratación Directa (Exceptuada del Regl. Compras)"/>
    <x v="0"/>
    <s v="No Aplica"/>
    <s v="No Aplica"/>
    <s v="Orden de Compra"/>
    <n v="17240757"/>
    <d v="2024-08-08T00:00:00"/>
    <s v="Publicación aviso Licitación Pública “Contratación Servicios de Aseo para el Edificio Institucional y oficinas auxiliares de la Fiscalía Nacional&quot;. Fecha de publicación: Domingo 11 de agosto de 2024 en el diario El Mercurio de circulación nacional, ubicación E-PAR MOD 2x2 B&amp;N."/>
    <s v="JMosella SpA."/>
    <s v="96702280-2"/>
    <n v="534890.72"/>
    <x v="1"/>
  </r>
  <r>
    <s v="Fiscalía Nacional"/>
    <s v="Licitación Privada"/>
    <x v="1"/>
    <s v="FN/MP N° 1454"/>
    <d v="2023-08-21T00:00:00"/>
    <s v="Orden de Compra"/>
    <n v="17240758"/>
    <d v="2024-08-08T00:00:00"/>
    <s v="Contratación de 1 Servicio de Coffe, para 32 personas, el cual se llevará a cabo el día 08 de agosto del 2024, en jornada AM a las 10:40 horas, a realizarse en dependencias en de la Fiscalía Nacional, piso 07, con motivo “Actividad con Fiscal Nacional e invitado Carlos Peña&quot;."/>
    <s v="Servicios Alimentarios Pedro Pablo Hernandez Medina E.I.R.L."/>
    <s v="77599203-4"/>
    <n v="115200"/>
    <x v="1"/>
  </r>
  <r>
    <s v="F.R. Arica y Parinacota"/>
    <s v="Contratación Directa"/>
    <x v="0"/>
    <s v="18-FR N°87"/>
    <d v="2024-08-07T00:00:00"/>
    <s v="Orden de Servicio "/>
    <n v="18240252"/>
    <d v="2024-08-09T00:00:00"/>
    <s v="Se contrató al Psicólogo don Sergio Ignacio Arias Toledo, C.I. Nro. 15.008.417-2, para efectuar un peritaje psicologico a menor, causa Ruc 2300951xxx-9."/>
    <s v="SERGIO IGNACIO ARIAS TOLEDO"/>
    <s v="15008417-2"/>
    <n v="375705"/>
    <x v="1"/>
  </r>
  <r>
    <s v="F.R. Tarapacá"/>
    <s v="Licitación Privada Menor"/>
    <x v="1"/>
    <s v="No Aplica"/>
    <s v="No Aplica"/>
    <s v="Orden de Compra"/>
    <n v="1240118"/>
    <d v="2024-08-09T00:00:00"/>
    <s v="Compra de 1.500 recarga de agua embotellada para FR, Unidades regionales, FL Iquique y FL Alto Hospicio."/>
    <s v="CRISTIAN MUJICA OYARCE"/>
    <s v="11844506-6"/>
    <n v="2400000"/>
    <x v="1"/>
  </r>
  <r>
    <s v="F.R. Tarapacá"/>
    <s v="Contratación Directa (Exceptuada del Regl. Compras)"/>
    <x v="0"/>
    <s v="No Aplica"/>
    <s v="No Aplica"/>
    <s v="Orden de Compra"/>
    <n v="1240119"/>
    <d v="2024-08-09T00:00:00"/>
    <s v="4 equipos telefónicos terminales enmarcado en Proyecto oficina Colchane, aut. Sg. Res. FN N°1.587 de 27-06-24"/>
    <s v="CLARO CHILE SPA"/>
    <s v="96799250-K"/>
    <n v="360960"/>
    <x v="1"/>
  </r>
  <r>
    <s v="F.R. Tarapacá"/>
    <s v="Licitación Privada Menor"/>
    <x v="1"/>
    <s v="No Aplica"/>
    <s v="No Aplica"/>
    <s v="Orden de Servicio "/>
    <n v="1240120"/>
    <d v="2024-08-09T00:00:00"/>
    <s v="Servicio de evaluación psicolaboral p/cargo vacante a honorarios en FL Alto Hospicio"/>
    <s v="Consultoría e Investigación en RR HH SPA"/>
    <s v="76.580.320-9"/>
    <n v="98960"/>
    <x v="1"/>
  </r>
  <r>
    <s v="F.R. Antofagasta"/>
    <s v="Contratación Directa (Exceptuada del Regl. Compras)"/>
    <x v="0"/>
    <s v="No Aplica"/>
    <s v="No Aplica"/>
    <s v="Orden de Servicio "/>
    <n v="2240255"/>
    <d v="2024-08-09T00:00:00"/>
    <s v="Publicación Licitación Publica mantención Aire Acondicionado"/>
    <s v="EMPRESA PERIODISTICA EL NORTE S.A"/>
    <s v="84.295.700-1"/>
    <n v="328507"/>
    <x v="1"/>
  </r>
  <r>
    <s v="F.R. Coquimbo"/>
    <s v="Contratación Directa"/>
    <x v="0"/>
    <s v="17-FN MP N°1493"/>
    <s v="No Aplica"/>
    <s v="Orden de Compra"/>
    <n v="42400255"/>
    <d v="2024-08-09T00:00:00"/>
    <s v="Pasaje aéreo para Fiscal FRCN. quien asiste como relator al curso de Litigación Oral"/>
    <s v="Soc. de Turismo e Inversiones Inmobiliarias Limitada."/>
    <s v="76.204.527-3"/>
    <n v="126782"/>
    <x v="1"/>
  </r>
  <r>
    <s v="F.R. O´Higgins"/>
    <s v="Contratación Directa"/>
    <x v="0"/>
    <s v="17-FN MP N°1493"/>
    <s v="No aplica"/>
    <s v="Orden de Compra"/>
    <n v="6240345"/>
    <d v="2024-08-09T00:00:00"/>
    <s v="Pasaje aéreo por Jornada de Trabajo Gestión Administrativa Regional ciudad de Puerto Montt"/>
    <s v="Soc. de Turismo e Inversiones Inmobiliarias Limitada."/>
    <s v="76.204.527-3"/>
    <n v="164282"/>
    <x v="1"/>
  </r>
  <r>
    <s v="F.R. Ñuble"/>
    <s v="Contratación Directa"/>
    <x v="0"/>
    <s v="17-FN MP N°1493"/>
    <s v="No Aplica"/>
    <s v="Orden de Compra"/>
    <n v="20240093"/>
    <d v="2024-08-09T00:00:00"/>
    <s v="Compra de un pasaje aéreo Sr. Alvaro Hermosilla viaje a Santiago 27/08/24"/>
    <s v="Soc. de Turismo e Inversiones Inmobiliarias Limitada."/>
    <s v="76.204.527-3"/>
    <n v="122282"/>
    <x v="1"/>
  </r>
  <r>
    <s v="F.R. Araucanía"/>
    <s v="Contratación Directa (Exceptuada del Regl. Compras)"/>
    <x v="0"/>
    <s v="No Aplica"/>
    <s v="No Aplica"/>
    <s v="Orden de Compra"/>
    <n v="9240246"/>
    <d v="2024-08-09T00:00:00"/>
    <s v="Publicación aviso concurso público para cargo del estamento técnico "/>
    <s v="Sociedad Periodística Araucanía S.A."/>
    <s v="87.778.800-8"/>
    <n v="235690"/>
    <x v="1"/>
  </r>
  <r>
    <s v="F.R. Araucanía"/>
    <s v="Contratación Directa (Exceptuada del Regl. Compras)"/>
    <x v="0"/>
    <s v="No Aplica"/>
    <s v="No Aplica"/>
    <s v="Orden de Compra"/>
    <n v="9240247"/>
    <d v="2024-08-09T00:00:00"/>
    <s v="Reparaciones en dependencias del edificio de la Fiscalía Regional."/>
    <s v="Construcciones Patricio Manosalva Fernández E.I.R.L."/>
    <s v="76.490.409-5"/>
    <n v="153320"/>
    <x v="1"/>
  </r>
  <r>
    <s v="F.R. Araucanía"/>
    <s v="Licitación Privada Menor"/>
    <x v="1"/>
    <s v="No Aplica"/>
    <s v="No Aplica"/>
    <s v="Orden de Compra"/>
    <n v="9240248"/>
    <d v="2024-08-09T00:00:00"/>
    <s v="Adquisición de teléfono satelital para uso de la Fiscalía Regional."/>
    <s v="Tesam Chile S.A."/>
    <s v="96.880.440-5"/>
    <n v="2335127"/>
    <x v="1"/>
  </r>
  <r>
    <s v="F.R. Araucanía"/>
    <s v="Contratación Directa (Exceptuada del Regl. Compras)"/>
    <x v="0"/>
    <s v="No Aplica"/>
    <s v="No Aplica"/>
    <s v="Orden de Compra"/>
    <n v="9240249"/>
    <d v="2024-08-09T00:00:00"/>
    <s v="Reparación de techumbre en el edificio de la Fiscalía Regional."/>
    <s v="Construcciones Patricio Manosalva Fernández E.I.R.L."/>
    <s v="76.490.409-5"/>
    <n v="361760"/>
    <x v="1"/>
  </r>
  <r>
    <s v="F.R. Araucanía"/>
    <s v="Contratación Directa (Exceptuada del Regl. Compras)"/>
    <x v="0"/>
    <s v="No Aplica"/>
    <s v="No Aplica"/>
    <s v="Orden de Compra"/>
    <n v="9240250"/>
    <d v="2024-08-09T00:00:00"/>
    <s v="Reparaciones eléctricas en el edificio de la Fiscalía Regional."/>
    <s v="Soc. Servicios Computacionales Aska Ltda."/>
    <s v="77.088.350-4"/>
    <n v="342601"/>
    <x v="1"/>
  </r>
  <r>
    <s v="F.R. Araucanía"/>
    <s v="Contratación Directa"/>
    <x v="0"/>
    <s v="17-FN MP N°1493"/>
    <s v="No Aplica"/>
    <s v="Orden de Compra"/>
    <n v="9240251"/>
    <d v="2024-08-09T00:00:00"/>
    <s v="Pasajes aéreos para fiscal en comisión de servicio, trayecto Tco.-Stgo.-Tco."/>
    <s v="Soc. de Turismo e Inversiones Inmobiliarias Limitada."/>
    <s v="76.204.527-3"/>
    <n v="217282"/>
    <x v="1"/>
  </r>
  <r>
    <s v="F.R. Los Lagos"/>
    <s v="Contratación Directa (Exceptuada del Regl. Compras)"/>
    <x v="0"/>
    <s v="No Aplica"/>
    <s v="No Aplica"/>
    <s v="Orden de Compra"/>
    <n v="10240298"/>
    <d v="2024-08-09T00:00:00"/>
    <s v="Visita técnica y chequeo operativo generador FL Calbuco"/>
    <s v="Lureye Generación S.A."/>
    <s v="93.141.000-8"/>
    <n v="427186"/>
    <x v="1"/>
  </r>
  <r>
    <s v="F.R. Los Lagos"/>
    <s v="Licitación Pública"/>
    <x v="2"/>
    <s v="17 FN/MP N°60"/>
    <d v="2009-01-08T00:00:00"/>
    <s v="Orden de Compra"/>
    <n v="10240299"/>
    <d v="2024-08-09T00:00:00"/>
    <s v="Pasaje aéreo P.Montt-Santiago-P.Montt del 27-08 al 30-08-24"/>
    <s v="Soc.De Tur. E Inv. Inmobiliarias Ltda."/>
    <s v="76.204.527-3"/>
    <n v="152972"/>
    <x v="1"/>
  </r>
  <r>
    <s v="F.R. Magallanes"/>
    <s v="Licitación Privada Menor"/>
    <x v="1"/>
    <s v="No Aplica"/>
    <s v="No Aplica"/>
    <s v="Orden de Compra"/>
    <n v="12240161"/>
    <d v="2024-08-09T00:00:00"/>
    <s v="Telón atril portátil para Fiscalía Regional."/>
    <s v="Importadora New Ark Ltda."/>
    <s v="76.244.740-1"/>
    <n v="149900"/>
    <x v="1"/>
  </r>
  <r>
    <s v="F.R. Metrop. Sur"/>
    <s v="Contratación Directa"/>
    <x v="0"/>
    <s v="No aplica"/>
    <s v="No aplica"/>
    <s v="Orden de Compra"/>
    <n v="15240233"/>
    <d v="2024-08-09T00:00:00"/>
    <s v="Servicio de reparación y reinstalación de equipo A.A., en dependencias del 5° piso, Unidad de Preclasificado, Gran Avenida 3814, San Miguel."/>
    <s v="SISTEMAS DE ENERGIA S.A."/>
    <s v="99588050-4"/>
    <n v="393295"/>
    <x v="1"/>
  </r>
  <r>
    <s v="F.R. Metrop. Sur"/>
    <s v="Contratación Directa (Exceptuada del Regl. Compras)"/>
    <x v="0"/>
    <s v="No Aplica"/>
    <s v="No Aplica"/>
    <s v="Orden de Compra"/>
    <n v="15240234"/>
    <d v="2024-08-09T00:00:00"/>
    <s v="Servicio de urgencia, remoción y destape por descarga vertical obstruida y reinstalación de un baño en Fiscalía Local de Puente Alto."/>
    <s v="IVAN ESPINOZA SERVICIOS INTEGRALES DE GASFITERIA E.I.R.L "/>
    <s v="77058493-0"/>
    <n v="285600"/>
    <x v="1"/>
  </r>
  <r>
    <s v="F.R. Metrop. Occidente"/>
    <s v="Licitación Privada Menor"/>
    <x v="1"/>
    <s v="No Aplica"/>
    <s v="No Aplica"/>
    <s v="Orden de Compra"/>
    <n v="16240247"/>
    <d v="2024-08-09T00:00:00"/>
    <s v="Adquisición de insumos gabinete FR para visitas NO Institucionales. Contratación refiere una L.P.Menor tramo 1 del reglamento de compra de bienes y contratación de servicios del MP."/>
    <s v="DIMERC S.A."/>
    <s v="96670840-9"/>
    <n v="73126"/>
    <x v="1"/>
  </r>
  <r>
    <s v="F.R. Metrop. Occidente"/>
    <s v="Licitación Privada Menor"/>
    <x v="1"/>
    <s v="No Aplica"/>
    <s v="No Aplica"/>
    <s v="Orden de Compra"/>
    <n v="16240249"/>
    <d v="2024-08-09T00:00:00"/>
    <s v="Provisión e instalación de huinchas dusted en ventanal de oficina de Fiscal Regional Occidente. Contratación refiere una L. P. Menor de conformidad al art. 22 del reglamento de compra de bienes y contratación de servicios del Ministerio Público."/>
    <s v="AGENCIA GRAFICA SPA"/>
    <s v="77130849-K"/>
    <n v="214200"/>
    <x v="1"/>
  </r>
  <r>
    <s v="Fiscalía Nacional"/>
    <s v="Licitación Privada"/>
    <x v="1"/>
    <s v="FN/MP N° 1454"/>
    <d v="2023-08-21T00:00:00"/>
    <s v="Orden de Compra"/>
    <n v="17240759"/>
    <d v="2024-08-09T00:00:00"/>
    <s v="Contratación de 1 Servicio de Coffe, para 18 personas, el cual se llevará a cabo los días 02 al 05 de septiembre AM y PM; 06 de septiembre AM del 2024, a las 10:30 y 16:00 horas respectivamente, a realizarse en dependencias de la Fiscalía Nacional, sala de capacitación, con motivo “Curso Inicial de Entrevista investigativa (CIFE 22)&quot;."/>
    <s v="Servicios Alimentarios Pedro Pablo Hernandez Medina E.I.R.L."/>
    <s v="77599203-4"/>
    <n v="599400"/>
    <x v="1"/>
  </r>
  <r>
    <s v="Fiscalía Nacional"/>
    <s v="Licitación Privada"/>
    <x v="1"/>
    <s v="FN/MP N° 1454"/>
    <d v="2023-08-21T00:00:00"/>
    <s v="Orden de Compra"/>
    <n v="17240760"/>
    <d v="2024-08-09T00:00:00"/>
    <s v="Contratación de 1 Servicio de Coffe, para 45 personas, el cual se llevará a cabo los días 03 y 04 de septiembre del 2024, en jornada AM a las 10:30 horas y jornada PM a las 16:00 horas, a realizarse en dependencias en de la Fiscalía Nacional, gran salón piso 07, con motivo “Jornada nacional de fiscales y abogadas/os preferentes en cibercriminalidad sexual&quot;."/>
    <s v="Servicios Alimentarios Pedro Pablo Hernandez Medina E.I.R.L."/>
    <s v="77599203-4"/>
    <n v="648000"/>
    <x v="1"/>
  </r>
  <r>
    <s v="Fiscalía Nacional"/>
    <s v="Contratación Directa"/>
    <x v="0"/>
    <s v="17-FN MP N°1493"/>
    <d v="2021-01-08T00:00:00"/>
    <s v="Orden de Compra"/>
    <n v="17240761"/>
    <d v="2024-08-09T00:00:00"/>
    <s v="Pasaje aéreo nacional para Sra. Mónica Naranjo López, Rut: 13.458.502-1, Santiago/Puerto Montt/Santiago, del 21 al 23 de agosto de 2024. Jornada Macrozona Sur y Austral"/>
    <s v="Soc. de Turismo e Inversiones Inmobiliarias Limitada."/>
    <s v="76.204.527-3"/>
    <n v="141782"/>
    <x v="1"/>
  </r>
  <r>
    <s v="Fiscalía Nacional"/>
    <s v="Contratación Directa"/>
    <x v="0"/>
    <s v="17-FN MP N°1493"/>
    <d v="2021-01-08T00:00:00"/>
    <s v="Orden de Compra"/>
    <n v="17240762"/>
    <d v="2024-08-09T00:00:00"/>
    <s v="Pasaje aéreo internacional para Sr. Felipe Fritz Castro, Rut: 16.899.242-4,Santiago/Bakú – Azerbaiyán/Santiago, del 24 de septiembre al 05 de octubre de 2024. Escoltar al Fiscal Nacional quien participará en 29ª Conferencia Anual y Reunión General en Bakú, Azerbaiyán."/>
    <s v="Soc. de Turismo e Inversiones Inmobiliarias Limitada."/>
    <s v="76.204.527-3"/>
    <n v="2643495.75"/>
    <x v="1"/>
  </r>
  <r>
    <s v="Fiscalía Nacional"/>
    <s v="Contratación Directa"/>
    <x v="0"/>
    <s v="17-FN MP N°1493"/>
    <d v="2021-01-08T00:00:00"/>
    <s v="Orden de Compra"/>
    <n v="17240763"/>
    <d v="2024-08-09T00:00:00"/>
    <s v="Pasaje aéreo internacional para  Sr. Juan Pablo Glasinovic Vernon, Rut: 9.616.765-2, Santiago/Bakú – Azerbaiyán/Santiago, del 25 de septiembre al 03 de octubre de 2024. Participar en 29ª Conferencia Anual y Reunión General en Bakú, Azerbaiyán."/>
    <s v="Soc. de Turismo e Inversiones Inmobiliarias Limitada."/>
    <s v="76.204.527-3"/>
    <n v="2928744"/>
    <x v="1"/>
  </r>
  <r>
    <s v="F.R. Antofagasta"/>
    <s v="Contratación Directa"/>
    <x v="0"/>
    <s v="17-FN MP N°1493"/>
    <d v="2021-01-08T00:00:00"/>
    <s v="Orden de Servicio "/>
    <n v="2240256"/>
    <d v="2024-08-12T00:00:00"/>
    <s v="Jaime Medina UE 297 Calama-Stgo-Calama"/>
    <s v="Soc. de Turismo e Inversiones Inmobiliarias Limitada."/>
    <s v="76.204.527-3"/>
    <n v="185882"/>
    <x v="1"/>
  </r>
  <r>
    <s v="F.R. Antofagasta"/>
    <s v="Contratación Directa"/>
    <x v="0"/>
    <s v="17-FN MP N°1493"/>
    <d v="2021-01-08T00:00:00"/>
    <s v="Orden de Servicio "/>
    <n v="2240257"/>
    <d v="2024-08-12T00:00:00"/>
    <s v="Pia Bravo F Cife 22 30-agosto 8 sept"/>
    <s v="Soc. de Turismo e Inversiones Inmobiliarias Limitada."/>
    <s v="76.204.527-3"/>
    <n v="248238"/>
    <x v="1"/>
  </r>
  <r>
    <s v="F.R. Atacama"/>
    <s v="Contratación Directa"/>
    <x v="0"/>
    <s v="17-FN MP N°1493"/>
    <s v="No Aplica"/>
    <s v="Orden de Compra"/>
    <n v="32400167"/>
    <d v="2024-08-12T00:00:00"/>
    <s v="Pasaje aéreo para Abogado Honorario F. L.,  de Copiapó, con la finalidad de realizar diligencias de toma de declaraciones en las investigaciones, acompañando al Fiscal Regional."/>
    <s v="Soc. de Turismo e Inversiones Inmobiliarias Limitada."/>
    <s v="76.204.527-3"/>
    <n v="109275"/>
    <x v="1"/>
  </r>
  <r>
    <s v="F.R. Atacama"/>
    <s v="Contratación Directa"/>
    <x v="0"/>
    <s v="17-FN MP N°1493"/>
    <s v="No Aplica"/>
    <s v="Orden de Compra"/>
    <n v="32400168"/>
    <d v="2024-08-12T00:00:00"/>
    <s v=" Pasaje aéreo para Abogado Unidad de Jurídica, para realizar diligencias de toma de declaraciones en las investigaciones."/>
    <s v="Soc. de Turismo e Inversiones Inmobiliarias Limitada."/>
    <s v="76.204.527-3"/>
    <n v="109204"/>
    <x v="1"/>
  </r>
  <r>
    <s v="F.R. Atacama"/>
    <s v="Contratación Directa"/>
    <x v="0"/>
    <s v="17-FN MP N°1493"/>
    <s v="No Aplica"/>
    <s v="Orden de Compra"/>
    <n v="32400169"/>
    <d v="2024-08-12T00:00:00"/>
    <s v="Pasajes aéreos para Fiscal Regional, por la realización de diligencias en toma de declaraciones en las investigaciones."/>
    <s v="Soc. de Turismo e Inversiones Inmobiliarias Limitada."/>
    <s v="76.204.527-3"/>
    <n v="132204"/>
    <x v="1"/>
  </r>
  <r>
    <s v="F.R. Coquimbo"/>
    <s v="Contratación Directa"/>
    <x v="0"/>
    <s v="04 - FR N° 2719"/>
    <d v="2024-08-09T00:00:00"/>
    <s v="Orden de Compra"/>
    <n v="42400250"/>
    <d v="2024-08-12T00:00:00"/>
    <s v="Taller de investigación de casos de corrupción para Funcionarios y Fiscales de la región de Coquimbo."/>
    <s v="DIVA FRANCESCA SERRA"/>
    <s v="16.839.463-2"/>
    <n v="492754"/>
    <x v="1"/>
  </r>
  <r>
    <s v="F.R. Coquimbo"/>
    <s v="Licitación Pública"/>
    <x v="2"/>
    <s v="17-FN Nº 1715"/>
    <d v="2015-10-02T00:00:00"/>
    <s v="Orden de Compra"/>
    <n v="42400251"/>
    <d v="2024-08-12T00:00:00"/>
    <s v="Ratificación de Informe en Juicio oral según causa RUC Fiscalía Local de la Serena"/>
    <s v="FRANCISCO CABALLERO"/>
    <s v="12.804.779-4"/>
    <n v="150374"/>
    <x v="1"/>
  </r>
  <r>
    <s v="F.R. Valparaíso"/>
    <s v="Licitación Privada Menor"/>
    <x v="1"/>
    <s v="No Aplica"/>
    <s v="No Aplica"/>
    <s v="Orden de Compra"/>
    <n v="5240365"/>
    <d v="2024-08-12T00:00:00"/>
    <s v="Contratación de evaluaciones psicolaborales para cargo auxiliar de la Fiscalía Local de Casablanca"/>
    <s v="Consultoría e Investigación en RR HH SPA"/>
    <s v="76.580.320-9"/>
    <n v="298452"/>
    <x v="1"/>
  </r>
  <r>
    <s v="F.R. O´Higgins"/>
    <s v="Contratación Directa (Exceptuada del Regl. Compras)"/>
    <x v="0"/>
    <s v="No Aplica"/>
    <s v="No Aplica"/>
    <s v="Contrato"/>
    <s v="No Aplica"/>
    <d v="2024-08-12T00:00:00"/>
    <s v="Renovación Convenio de Transporte para Víctimas, Testigos, Peritos y otros terceros que intervienen en las causas penales para el Ministerio Público de la Región de O'Higgins, por un año, a contar del 1/11/2024."/>
    <s v="MIGUEL DEL CARMEN ARCE AVILA"/>
    <s v="9.791.664-0"/>
    <m/>
    <x v="1"/>
  </r>
  <r>
    <s v="F.R. O´Higgins"/>
    <s v="Contratación Directa (Exceptuada del Regl. Compras)"/>
    <x v="0"/>
    <s v="No Aplica"/>
    <s v="No Aplica"/>
    <s v="Contrato"/>
    <s v="No Aplica"/>
    <d v="2024-08-12T00:00:00"/>
    <s v="Renovación Convenio de Transporte para Víctimas, Testigos, Peritos y otros terceros que intervienen en las causas penales para el Ministerio Público de la Región de O'Higgins, por un año, a contar del 1/11/2024."/>
    <s v="LUIS HERNÁN ARRIAGADA BOZA"/>
    <s v="7.806.771-3"/>
    <m/>
    <x v="1"/>
  </r>
  <r>
    <s v="F.R. O´Higgins"/>
    <s v="Contratación Directa (Exceptuada del Regl. Compras)"/>
    <x v="0"/>
    <s v="No Aplica"/>
    <s v="No Aplica"/>
    <s v="Contrato"/>
    <s v="No Aplica"/>
    <d v="2024-08-12T00:00:00"/>
    <s v="Renovación Convenio de Transporte para Víctimas, Testigos, Peritos y otros terceros que intervienen en las causas penales para el Ministerio Público de la Región de O'Higgins, por un año, a contar del 1/11/2024."/>
    <s v="JUAN BAUTISTA HERNAN HUERTA CORREA"/>
    <s v="9.670.701-0"/>
    <m/>
    <x v="1"/>
  </r>
  <r>
    <s v="F.R. Maule"/>
    <s v="Licitación Pública"/>
    <x v="2"/>
    <s v="FN Nº 1002/2021"/>
    <d v="2021-10-07T00:00:00"/>
    <s v="Orden de Compra"/>
    <n v="7240249"/>
    <d v="2024-08-12T00:00:00"/>
    <s v="Peritaje Privado Social Delito Abuso Sexual RUC 2300810xxx-8 FL Linares Fiscal Monica Canepa"/>
    <s v="CAMILA ALEJANDRA LEON CASTILLA"/>
    <s v="17.146.655-5"/>
    <n v="225560"/>
    <x v="1"/>
  </r>
  <r>
    <s v="F.R. Maule"/>
    <s v="Licitación Privada Menor"/>
    <x v="1"/>
    <s v="No Aplica"/>
    <s v="No Aplica"/>
    <s v="Orden de Compra"/>
    <n v="7240250"/>
    <d v="2024-08-12T00:00:00"/>
    <s v="Cambio equipos iluminación, Fiscalía Regional"/>
    <s v="COMERCIAL E INVERSIO"/>
    <s v="77.768.602-K"/>
    <n v="265370"/>
    <x v="1"/>
  </r>
  <r>
    <s v="F.R. Maule"/>
    <s v="Convenio Marco (Chilecompra)"/>
    <x v="3"/>
    <s v="No Aplica"/>
    <s v="No Aplica"/>
    <s v="Orden de Compra"/>
    <n v="7240251"/>
    <d v="2024-08-12T00:00:00"/>
    <s v="Vales de gas, ECOH, Convenio Marco OC Nº 696704-27-CM24"/>
    <s v="GASCO GLP S.A."/>
    <s v="96.568.740-8"/>
    <n v="2991023"/>
    <x v="1"/>
  </r>
  <r>
    <s v="F.R. Maule"/>
    <s v="Licitación Pública"/>
    <x v="2"/>
    <s v="FN Nº 1001/2021"/>
    <d v="2021-10-07T00:00:00"/>
    <s v="Orden de Compra"/>
    <n v="7240252"/>
    <d v="2024-08-12T00:00:00"/>
    <s v="Peritaje Privado Psicológico de Testimonio Y Daño Emocional, Delito Violación RUC 2000568xxx-6 FL Talca Fiscal Jose Luis Gonzalez"/>
    <s v="GERARDO CHANDIA"/>
    <s v="15.139.335-7"/>
    <n v="225560"/>
    <x v="1"/>
  </r>
  <r>
    <s v="F.R. Los Lagos"/>
    <s v="Licitación Pública"/>
    <x v="2"/>
    <s v="17 FN/MP N°60"/>
    <d v="2009-01-08T00:00:00"/>
    <s v="Orden de Compra"/>
    <n v="10240300"/>
    <d v="2024-08-12T00:00:00"/>
    <s v="Pasaje aéreo P.Montt-Santiago-P.Montt del 28-08 al 29-08-2024"/>
    <s v="Soc.De Tur. E Inv. Inmobiliarias Ltda."/>
    <s v="76.204.527-3"/>
    <n v="176204"/>
    <x v="1"/>
  </r>
  <r>
    <s v="F.R. Aysén"/>
    <s v="Contratación Directa"/>
    <x v="0"/>
    <s v="17-FN MP N°1493"/>
    <d v="2024-06-13T00:00:00"/>
    <s v="Orden de Servicio "/>
    <n v="11240327"/>
    <d v="2024-08-12T00:00:00"/>
    <s v="Pasajes Aéreos Nacionales, diferencia por cambio de vuelo pasajes Santiago -Balmaceda para Sr. Fiscal Adjunto Jefe Fiscalía Local Coyhaique. Taller de difusión Guía de Diligencias Investigativas."/>
    <s v="Soc. de Turismo e Inversiones Inmobiliarias Limitada."/>
    <s v="76.204.527-3"/>
    <n v="33258"/>
    <x v="1"/>
  </r>
  <r>
    <s v="F.R. Magallanes"/>
    <s v="Contratación Directa (Exceptuada del Regl. Compras)"/>
    <x v="0"/>
    <s v="No Aplica"/>
    <s v="No Aplica"/>
    <s v="Orden de Compra"/>
    <n v="12240162"/>
    <d v="2024-08-12T00:00:00"/>
    <s v="Reparación eléctrica y cambio de enchufes en oficina de RR.HH 3er piso de la Fiscalia Regional de Magallanes. Incluye Mano de obra y materiales."/>
    <s v="Jhon Bustios Torres"/>
    <s v="13.326.204-0"/>
    <n v="199920"/>
    <x v="1"/>
  </r>
  <r>
    <s v="F.R. Magallanes"/>
    <s v="Contratación Directa"/>
    <x v="0"/>
    <s v="17-FN N°1493"/>
    <d v="2024-06-13T00:00:00"/>
    <s v="Orden de Compra"/>
    <n v="12240163"/>
    <d v="2024-08-12T00:00:00"/>
    <s v="Pasaje aéreo Punta Arenas/Puerto Montt/ Punta Arenas del 20 al 23/08/24 por comisión de servicio"/>
    <s v="Soc.de Turismo e Inv. Inmob.Ltda."/>
    <s v="76.204.527-3"/>
    <n v="143858"/>
    <x v="1"/>
  </r>
  <r>
    <s v="F.R. Magallanes"/>
    <s v="Contratación Directa"/>
    <x v="0"/>
    <s v="17-FN N°1493"/>
    <d v="2024-06-13T00:00:00"/>
    <s v="Orden de Compra"/>
    <n v="12240164"/>
    <d v="2024-08-12T00:00:00"/>
    <s v="Pasaje aéreo Punta Arenas/Santiago/Punta arenas del 28 agosto al 1 de septiembre por comision de servicio  Taller de difusión Guía de Diligencias Investigativas"/>
    <s v="Soc.de Turismo e Inv. Inmob.Ltda."/>
    <s v="76.204.527-3"/>
    <n v="318604"/>
    <x v="1"/>
  </r>
  <r>
    <s v="F.R. Metrop. Sur"/>
    <s v="Contratación Directa (Exceptuada del Regl. Compras)"/>
    <x v="0"/>
    <s v="No Aplica"/>
    <s v="No Aplica"/>
    <s v="Orden de Compra"/>
    <n v="15240235"/>
    <d v="2024-08-12T00:00:00"/>
    <s v="Reparación e instalaciones varias: Cambio de tapa WC, soportes para puertas, instalación de chapas con llaves, kit interior de WC y cambio de flexibles, Gran Avenida 3814, San Miguel."/>
    <s v="CONSTRUCCIONES DAL SPA."/>
    <s v="77671612-K"/>
    <n v="217770"/>
    <x v="1"/>
  </r>
  <r>
    <s v="F.R. Metrop. Sur"/>
    <s v="Contratación Directa"/>
    <x v="0"/>
    <s v="No aplica"/>
    <s v="No aplica"/>
    <s v="Orden de Compra"/>
    <n v="15240236"/>
    <d v="2024-08-12T00:00:00"/>
    <s v="Servicio de destrucción de especies, solicitado por la Unidad de Custodia de la Fiscalía Local de Puente Alto."/>
    <s v="K D M S.A."/>
    <s v="96754450-7"/>
    <n v="47005"/>
    <x v="1"/>
  </r>
  <r>
    <s v="F.R. Metrop. Sur"/>
    <s v="Licitación Privada Menor"/>
    <x v="1"/>
    <s v="No Aplica"/>
    <s v="No Aplica"/>
    <s v="Orden de Compra"/>
    <n v="15240237"/>
    <d v="2024-08-12T00:00:00"/>
    <s v="Servicio de instalación de puerta marco de aluminio, más reparación y encuadre de puerta exterior con vidrio quebrado en acceso a patio de luz, Gran Avenida 3814, San Miguel."/>
    <s v="A. MERINO Y ASOCIADOS LTDA."/>
    <s v="76017335-5"/>
    <n v="992996"/>
    <x v="1"/>
  </r>
  <r>
    <s v="F.R. Metrop. Occidente"/>
    <s v="Contratación Directa (Exceptuada del Regl. Compras)"/>
    <x v="0"/>
    <s v="No Aplica"/>
    <s v="No Aplica"/>
    <s v="Orden de Compra"/>
    <n v="16240250"/>
    <d v="2024-08-12T00:00:00"/>
    <s v="Autoriza CD la RS FN 1937 del 01 de agosto de 2024"/>
    <s v="AB SAMI SERVICIOS INTEGRADOS LTDA."/>
    <s v="78289660-1"/>
    <n v="5372412"/>
    <x v="1"/>
  </r>
  <r>
    <s v="F.R. Metrop. Occidente"/>
    <s v="Contratación Directa (Exceptuada del Regl. Compras)"/>
    <x v="0"/>
    <s v="No Aplica"/>
    <s v="No Aplica"/>
    <s v="Orden de Compra"/>
    <n v="16240251"/>
    <d v="2024-08-12T00:00:00"/>
    <s v="Autoriza CD la RS FN 1938 del 01-08-2024"/>
    <s v="SISTEMAS DE ENERGIA SA"/>
    <s v="99588050-4"/>
    <n v="4117400"/>
    <x v="1"/>
  </r>
  <r>
    <s v="F.R. Metrop. Occidente"/>
    <s v="Licitación Privada Menor"/>
    <x v="1"/>
    <s v="No Aplica"/>
    <s v="No Aplica"/>
    <s v="Orden de Compra"/>
    <n v="16240254"/>
    <d v="2024-08-12T00:00:00"/>
    <s v="Servicio trabajos menores en edificio( Instalación de 64 dispensadores y el desarme y armado de repisas) en Catedral 1401 FL. de Maipú. Contratación refiere una L. P. menor de conformidad al Art. 22 del reglamento de compra de bienes y contratación de servicios del Ministerio Público."/>
    <s v="NELSON ENRIQUE SOZA BARRAZA"/>
    <s v="11662674-8"/>
    <n v="463768"/>
    <x v="1"/>
  </r>
  <r>
    <s v="F.R. Metrop. Occidente"/>
    <s v="Licitación Privada Menor"/>
    <x v="1"/>
    <s v="No Aplica"/>
    <s v="No Aplica"/>
    <s v="Orden de Compra"/>
    <n v="16240255"/>
    <d v="2024-08-12T00:00:00"/>
    <s v="Trabajos menores en edificio . Servicio desarme- armado- confección- modificación de muebles para puestos de trabajo en oficina fiscales centro de justicia de Santiago. L. P. Menor conforme a art.22 del reglamento de compras y contrataciones del Ministerio Público."/>
    <s v="NELSON ENRIQUE SOZA BARRAZA"/>
    <s v="11662674-8"/>
    <n v="231884"/>
    <x v="1"/>
  </r>
  <r>
    <s v="F.R. Metrop. Occidente"/>
    <s v="Licitación Privada Menor"/>
    <x v="1"/>
    <s v="No Aplica"/>
    <s v="No Aplica"/>
    <s v="Orden de Compra"/>
    <n v="16240256"/>
    <d v="2024-08-12T00:00:00"/>
    <s v="Servicio de trabajos menores en edificio (desarme- desmonte- traslado y armado de mobiliario- repisas - tv- termos eléctricos- estufas de patio y mudadores desde edificio Bandera 655). Refiere L.P.Menor conforme a art.22 del reglamento de compra de bienes y contratación de servicios del Ministerio Público de Chile."/>
    <s v="NELSON ENRIQUE SOZA BARRAZA"/>
    <s v="11662674-8"/>
    <n v="811594"/>
    <x v="1"/>
  </r>
  <r>
    <s v="Fiscalía Nacional"/>
    <s v="Licitación Privada Menor"/>
    <x v="1"/>
    <s v="No Aplica"/>
    <s v="No Aplica"/>
    <s v="Orden de Compra"/>
    <n v="17240764"/>
    <d v="2024-08-12T00:00:00"/>
    <s v="Adquisición de 1 Texto “El Negocio del Crimen”, del Autor Ignacio Marcelo Bergman. "/>
    <s v="Sociedad Ramirez- Escudero y Bahrs Limitada"/>
    <s v="76074746-7"/>
    <n v="19900"/>
    <x v="1"/>
  </r>
  <r>
    <s v="Fiscalía Nacional"/>
    <s v="Contratación Directa (Exceptuada del Regl. Compras)"/>
    <x v="0"/>
    <s v="No Aplica"/>
    <s v="No Aplica"/>
    <s v="Orden de Compra"/>
    <n v="17240765"/>
    <d v="2024-08-12T00:00:00"/>
    <s v="Contratación de 1 Taller presencial sobre: &quot;Delito de aborto&quot;, a realizarse en dependencias de la Fiscalía Nacional, el día 13 de agosto de 2024, entre las 09:00 y las 13:00 horas."/>
    <s v="Javier Felipe Contesse Singh"/>
    <s v="15638983-8"/>
    <n v="340000"/>
    <x v="1"/>
  </r>
  <r>
    <s v="Fiscalía Nacional"/>
    <s v="Contratación Directa"/>
    <x v="0"/>
    <s v="17-FN MP N°1493"/>
    <d v="2021-01-08T00:00:00"/>
    <s v="Orden de Compra"/>
    <n v="17240766"/>
    <d v="2024-08-12T00:00:00"/>
    <s v="Pasaje aéreo nacional para Sra. Mónica Naranjo López, Rut: 13.458.502-1, Santiago/Puerto Montt, el 21 de agosto de 2024. Jornada Macrozona Sur y Austral. Cambio de pasaje."/>
    <s v="Soc. de Turismo e Inversiones Inmobiliarias Limitada."/>
    <s v="76.204.527-3"/>
    <n v="43422"/>
    <x v="1"/>
  </r>
  <r>
    <s v="Fiscalía Nacional"/>
    <s v="Licitación Privada"/>
    <x v="1"/>
    <s v="FN/MP N° 1454"/>
    <d v="2023-08-21T00:00:00"/>
    <s v="Orden de Compra"/>
    <n v="17240767"/>
    <d v="2024-08-12T00:00:00"/>
    <s v="Contratación de 1 Servicio de Coffe, para 30 personas, el cual se llevará a cabo el día 27 de agosto del 2024, en jornada AM a las 11:15 horas, a realizarse en dependencias en de la Fiscalía Nacional, auditorio de piso 07, con motivo “Realización de segundo coloquio en la Fiscalía Nacional&quot;."/>
    <s v="Servicios Alimentarios Pedro Pablo Hernandez Medina E.I.R.L."/>
    <s v="77599203-4"/>
    <n v="108000"/>
    <x v="1"/>
  </r>
  <r>
    <s v="Fiscalía Nacional"/>
    <s v="Licitación Privada"/>
    <x v="1"/>
    <s v="FN/MP N° 1454"/>
    <d v="2023-08-21T00:00:00"/>
    <s v="Orden de Compra"/>
    <n v="17240768"/>
    <d v="2024-08-12T00:00:00"/>
    <s v="Contratación de 1 Servicio de Coffe, para 30 personas, el cual se llevará a cabo el día 20 de agosto del 2024, en jornada PM a las 15:00 horas, a realizarse en dependencias en de la Fiscalía Nacional, gran salón piso 07, con motivo “Actividad de Inclusión&quot;."/>
    <s v="Servicios Alimentarios Pedro Pablo Hernandez Medina E.I.R.L."/>
    <s v="77599203-4"/>
    <n v="108000"/>
    <x v="1"/>
  </r>
  <r>
    <s v="F.R. Antofagasta"/>
    <s v="Licitación Privada Menor"/>
    <x v="1"/>
    <s v="No Aplica"/>
    <s v="No Aplica"/>
    <s v="Orden de Servicio "/>
    <n v="2240258"/>
    <d v="2024-08-13T00:00:00"/>
    <s v="Servicio de cafetería para UE 205 para participantes de curso Introducción al DPP para funcionarios no abogados."/>
    <s v="GIMENA MARIELA NUÑEZ PRODUCCIONES EIRL"/>
    <s v="76.300.891-6"/>
    <n v="464100"/>
    <x v="1"/>
  </r>
  <r>
    <s v="F.R. Antofagasta"/>
    <s v="Contratación Directa"/>
    <x v="0"/>
    <s v="17-FN MP N°1493"/>
    <d v="2021-01-08T00:00:00"/>
    <s v="Orden de Servicio "/>
    <n v="2240259"/>
    <d v="2024-08-13T00:00:00"/>
    <s v="Adquisición de pasaje aéreo por comisión de servicio para don Liborio Fajardo. UE 295 Taller de difusión Guías de Diligencia Investigativa"/>
    <s v="Soc. de Turismo e Inversiones Inmobiliarias Limitada."/>
    <s v="76.204.527-3"/>
    <n v="211201"/>
    <x v="1"/>
  </r>
  <r>
    <s v="F.R. Antofagasta"/>
    <s v="Contratación Directa"/>
    <x v="0"/>
    <s v="17-FN MP N°1493"/>
    <d v="2021-01-08T00:00:00"/>
    <s v="Orden de Servicio "/>
    <n v="2240260"/>
    <d v="2024-08-13T00:00:00"/>
    <s v="Pasaje aéreo por comisión de servicios para don Daniel García. UE 297 Jornada Nacional de Cibercriminalidad Sexual."/>
    <s v="Soc. de Turismo e Inversiones Inmobiliarias Limitada."/>
    <s v="76.204.527-3"/>
    <n v="139281"/>
    <x v="1"/>
  </r>
  <r>
    <s v="F.R. Antofagasta"/>
    <s v="Contratación Directa"/>
    <x v="0"/>
    <s v="17-FN MP N°1493"/>
    <d v="2021-01-08T00:00:00"/>
    <s v="Orden de Servicio "/>
    <n v="2240261"/>
    <d v="2024-08-13T00:00:00"/>
    <s v="Pasaje aéreo por comisión de servicios para don Daniel García. UE 295 Taller de difusión Guía de Diligencias Investigativas"/>
    <s v="Soc. de Turismo e Inversiones Inmobiliarias Limitada."/>
    <s v="76.204.527-3"/>
    <n v="134281"/>
    <x v="1"/>
  </r>
  <r>
    <s v="F.R. Antofagasta"/>
    <s v="Contratación Directa"/>
    <x v="0"/>
    <s v="FR/ II No. 302"/>
    <d v="2024-05-14T00:00:00"/>
    <s v="Orden de Servicio "/>
    <n v="2240262"/>
    <d v="2024-08-13T00:00:00"/>
    <s v="Evaluación psicolaboral para el cargo administrativo operativo honorarios FACC, Victoria Zamur."/>
    <s v="SOC. DE DESARROLLO Y GESTION CAPITAL HUMANO"/>
    <s v="76.135.261-K"/>
    <n v="75187"/>
    <x v="1"/>
  </r>
  <r>
    <s v="F.R. Valparaíso"/>
    <s v="Licitación Privada Menor"/>
    <x v="1"/>
    <s v="No Aplica"/>
    <s v="No Aplica"/>
    <s v="Orden de Compra"/>
    <n v="5240368"/>
    <d v="2024-08-13T00:00:00"/>
    <s v="Contratación de evaluaciones psicolaborales para cargo de abogado asistente de la Fiscalía Local de Limache"/>
    <s v="Consultoría e Investigación en RR HH SPA"/>
    <s v="76.580.320-9"/>
    <n v="126616"/>
    <x v="1"/>
  </r>
  <r>
    <s v="F.R. Valparaíso"/>
    <s v="Licitación Privada Menor"/>
    <x v="1"/>
    <s v="No Aplica"/>
    <s v="No Aplica"/>
    <s v="Orden de Compra"/>
    <n v="5240369"/>
    <d v="2024-08-13T00:00:00"/>
    <s v="Provisión e instalación de láminas empavonadas en oficinas, pasillos, puertas, divisiones y salas de reuniones - edificio Urriola"/>
    <s v="COMERCIALIZADORA MOREIBA LIMITADA"/>
    <s v="76593999-2"/>
    <n v="597529"/>
    <x v="1"/>
  </r>
  <r>
    <s v="F.R. Maule"/>
    <s v="Licitación Pública"/>
    <x v="2"/>
    <s v="FN Nº 1001/2021"/>
    <d v="2021-10-07T00:00:00"/>
    <s v="Orden de Compra"/>
    <n v="7240253"/>
    <d v="2024-08-13T00:00:00"/>
    <s v="Peritaje Privado Psicológico de Testimonio Y Daño Emocional, Delito Abuso Sexual RUC 2300651xxx-3 FL Talca Fiscal Jose Luis Gonzalez"/>
    <s v="NURY CECILIA CARREÑO"/>
    <s v="13.723.097-6"/>
    <n v="225558"/>
    <x v="1"/>
  </r>
  <r>
    <s v="F.R. Maule"/>
    <s v="Contratación Directa (Exceptuada del Regl. Compras)"/>
    <x v="0"/>
    <s v="No Aplica"/>
    <s v="No Aplica"/>
    <s v="Orden de Compra"/>
    <n v="7240254"/>
    <d v="2024-08-13T00:00:00"/>
    <s v="Suscripción Anual 2024 - 2025, Diario Talca, Fiscalía Regional"/>
    <s v="DIARIO TALCA SPA"/>
    <s v="77.240.212-0"/>
    <n v="48000"/>
    <x v="1"/>
  </r>
  <r>
    <s v="F.R. Biobío"/>
    <s v="Contratación Directa (Exceptuada del Regl. Compras)"/>
    <x v="0"/>
    <s v="No Aplica"/>
    <s v="No Aplica"/>
    <s v="Orden de Servicio "/>
    <n v="8240149"/>
    <d v="2024-08-13T00:00:00"/>
    <s v="Mantención Preventiva Sistema Climatización Fiscalía Regional."/>
    <s v="JORGE SALGADO ALMENDRA"/>
    <s v="8.698.360-5"/>
    <n v="595000"/>
    <x v="1"/>
  </r>
  <r>
    <s v="F.R. Biobío"/>
    <s v="Licitación Privada Menor"/>
    <x v="1"/>
    <s v="No Aplica"/>
    <s v="No Aplica"/>
    <s v="Orden de Compra"/>
    <n v="8240151"/>
    <d v="2024-08-13T00:00:00"/>
    <s v="Compra de Impresora Multifuncional Brother  para funcionamiento Fiscalía Regional."/>
    <s v="IMPORTADORA Y EXPORTADORA"/>
    <s v="77.030.470-9"/>
    <n v="135961"/>
    <x v="1"/>
  </r>
  <r>
    <s v="F.R. Biobío"/>
    <s v="Contratación Directa (Exceptuada del Regl. Compras)"/>
    <x v="0"/>
    <s v="No Aplica"/>
    <s v="No Aplica"/>
    <s v="Orden de Servicio "/>
    <n v="8240152"/>
    <d v="2024-08-13T00:00:00"/>
    <s v="Servicio Mantención Correctiva por emergencia Equipo Grupo Electrógeno Fiscalía Concepción."/>
    <s v="DISTRIBUIDORA PERKINS CHI"/>
    <s v="93.641.000-6"/>
    <n v="699778"/>
    <x v="1"/>
  </r>
  <r>
    <s v="F.R. Biobío"/>
    <s v="Contratación Directa (Exceptuada del Regl. Compras)"/>
    <x v="0"/>
    <s v="No Aplica"/>
    <s v="No Aplica"/>
    <s v="Orden de Servicio "/>
    <n v="8240150"/>
    <d v="2024-08-13T00:00:00"/>
    <s v="Reparación y Mantención Generador Tomé."/>
    <s v="MAURICIO HOCHSCHILD ING.Y"/>
    <s v="96.885.630-8"/>
    <n v="291550"/>
    <x v="1"/>
  </r>
  <r>
    <s v="F.R. Araucanía"/>
    <s v="Contratación Directa (Exceptuada del Regl. Compras)"/>
    <x v="0"/>
    <s v="No Aplica"/>
    <s v="No Aplica"/>
    <s v="Orden de Compra"/>
    <n v="9240252"/>
    <d v="2024-08-13T00:00:00"/>
    <s v="Peritaje psiquiátrico en causa de la Fiscalía Local de Temuco."/>
    <s v="Evelyn Sepúlveda Martínez."/>
    <s v="10.854.761-8"/>
    <n v="800000"/>
    <x v="1"/>
  </r>
  <r>
    <s v="F.R. Araucanía"/>
    <s v="Contratación Directa (Exceptuada del Regl. Compras)"/>
    <x v="0"/>
    <s v="No Aplica"/>
    <s v="No Aplica"/>
    <s v="Orden de Compra"/>
    <n v="9240253"/>
    <d v="2024-08-13T00:00:00"/>
    <s v="Trabajos de mejoramiento de seguridad en inmueble de la región."/>
    <s v="Sistemas de Seguridad Spa."/>
    <s v="76.412.123-6"/>
    <n v="71400"/>
    <x v="1"/>
  </r>
  <r>
    <s v="F.R. Araucanía"/>
    <s v="Licitación Privada Menor"/>
    <x v="1"/>
    <s v="No Aplica"/>
    <s v="No Aplica"/>
    <s v="Orden de Compra"/>
    <n v="9240254"/>
    <d v="2024-08-13T00:00:00"/>
    <s v="Mantención de jardines en la Fiscalía Local de Traiguén."/>
    <s v="Corretaje de Propiedades, Asesorías Financiera y Administración."/>
    <s v="76.659.278-3"/>
    <n v="50000"/>
    <x v="1"/>
  </r>
  <r>
    <s v="F.R. Los Lagos"/>
    <s v="Licitación Pública"/>
    <x v="2"/>
    <s v="17 FN/MP N°60"/>
    <d v="2009-01-08T00:00:00"/>
    <s v="Orden de Compra"/>
    <n v="10240301"/>
    <d v="2024-08-13T00:00:00"/>
    <s v="Pasaje aéreo Osorno-Santiago-Osorno del 28-08 al 30-08-2024"/>
    <s v="Soc.De Tur. E Inv. Inmobiliarias Ltda."/>
    <s v="76.204.527-3"/>
    <n v="119345"/>
    <x v="1"/>
  </r>
  <r>
    <s v="F.R. Los Lagos"/>
    <s v="Convenio Marco (Chilecompra)"/>
    <x v="3"/>
    <s v="No Aplica"/>
    <s v="No Aplica"/>
    <s v="Orden de Compra"/>
    <n v="10240303"/>
    <d v="2024-08-13T00:00:00"/>
    <s v="Compra materiales de aseo"/>
    <s v="Prisur S.A."/>
    <s v="76.041.579-0"/>
    <n v="4824355"/>
    <x v="1"/>
  </r>
  <r>
    <s v="F.R. Los Lagos"/>
    <s v="Contratación Directa (Exceptuada del Regl. Compras)"/>
    <x v="0"/>
    <s v="No Aplica"/>
    <s v="No Aplica"/>
    <s v="Orden de Compra"/>
    <n v="10240304"/>
    <d v="2024-08-13T00:00:00"/>
    <s v="Suministro e instalación forro corona prepintado exterior FL Osorno"/>
    <s v="Soc.Servicios Generales Bastidas SPA"/>
    <s v="76.049.426-7"/>
    <n v="514080"/>
    <x v="1"/>
  </r>
  <r>
    <s v="F.R. Aysén"/>
    <s v="Licitación Pública"/>
    <x v="2"/>
    <s v="Res. FN/MP N° 1001/2021"/>
    <d v="2021-10-07T00:00:00"/>
    <s v="Orden de Servicio "/>
    <n v="11240329"/>
    <d v="2024-08-13T00:00:00"/>
    <s v="Peritaje privado psicológico de daños, para víctima causa  Fiscalía Local de Aysén. Resolución FN/MP N° 1001/2021 del 07-10-2021 Registro Nacional de Peritos Psicólogos Externos del MP."/>
    <s v="Sebastián Jesus Zelada Cordero"/>
    <s v="15.336.937-2"/>
    <n v="225611"/>
    <x v="1"/>
  </r>
  <r>
    <s v="F.R. Magallanes"/>
    <s v="Contratación Directa (Exceptuada del Regl. Compras)"/>
    <x v="0"/>
    <s v="No Aplica"/>
    <s v="No Aplica"/>
    <s v="Orden de Compra"/>
    <n v="12240166"/>
    <d v="2024-08-13T00:00:00"/>
    <s v="Pasaje Aéreo Punta Arenas/Puerto Williams/Punta Arenas 26 al 29 de agosto por comision de servicio."/>
    <s v="Aerovías DAP S.A."/>
    <s v="89.428.000-k"/>
    <n v="240919"/>
    <x v="1"/>
  </r>
  <r>
    <s v="F.R. Metrop. Oriente"/>
    <s v="Licitación Privada Menor"/>
    <x v="1"/>
    <s v="No Aplica"/>
    <s v="No Aplica"/>
    <s v="Orden de Compra"/>
    <n v="14240221"/>
    <d v="2024-08-13T00:00:00"/>
    <s v="Arriendo de una máquina purificadora de agua, para Unidad de Corte."/>
    <s v="QUALITY WATER SERVICE SPA"/>
    <s v="76246617-1"/>
    <n v="64826"/>
    <x v="1"/>
  </r>
  <r>
    <s v="F.R. Metrop. Sur"/>
    <s v="Contratación Directa"/>
    <x v="0"/>
    <s v="No aplica"/>
    <s v="No aplica"/>
    <s v="Orden de Compra"/>
    <n v="15240238"/>
    <d v="2024-08-13T00:00:00"/>
    <s v="Reparación sisitema eléctrico de oficina 221, correspondiente a dos enchufes triples normales con canalización DLP a la vista, para la Fiscalía Local de Puente Alto. "/>
    <s v="FICONTEL LTDA."/>
    <s v="78049160-4"/>
    <n v="157080"/>
    <x v="1"/>
  </r>
  <r>
    <s v="F.R. Metrop. Sur"/>
    <s v="Licitación Privada Menor"/>
    <x v="1"/>
    <s v="No Aplica"/>
    <s v="No Aplica"/>
    <s v="Orden de Compra"/>
    <n v="15240239"/>
    <d v="2024-08-13T00:00:00"/>
    <s v="Evaluación psicolaboral:  Analista Patrimonial Profesional ECOH en calidad de Honorarios. "/>
    <s v="LS CONSULTORIA LTDA. "/>
    <s v="77810996-4"/>
    <n v="113400"/>
    <x v="1"/>
  </r>
  <r>
    <s v="F.R. Metrop. Sur"/>
    <s v="Licitación Privada Menor"/>
    <x v="1"/>
    <s v="No Aplica"/>
    <s v="No Aplica"/>
    <s v="Orden de Compra"/>
    <n v="15240240"/>
    <d v="2024-08-13T00:00:00"/>
    <s v="Dos evaluaciones psicolaborales: Técnico Informático grado IX para Fiscalía Local de Puente Alto. "/>
    <s v="Consultoría e Investigación en RR HH SPA"/>
    <s v="76.580.320-9"/>
    <n v="197921"/>
    <x v="1"/>
  </r>
  <r>
    <s v="F.R. Metrop. Occidente"/>
    <s v="Contratación Directa (Exceptuada del Regl. Compras)"/>
    <x v="0"/>
    <s v="No Aplica"/>
    <s v="No Aplica"/>
    <s v="Orden de Compra"/>
    <n v="16240252"/>
    <d v="2024-08-13T00:00:00"/>
    <s v="Certificación Ascensores y Montacarga para la Fiscalía Local de Pudahuel x un monto de UF 14 más IVA. (UF día 13.08.2024 por un monto de $37.601,86) según Resolución FR N°265 de fecha 13.08.2024."/>
    <s v="PIZARRO Y CIA LTDA"/>
    <s v="76161742-7"/>
    <n v="626447"/>
    <x v="1"/>
  </r>
  <r>
    <s v="Fiscalía Nacional"/>
    <s v="Licitación Privada Menor"/>
    <x v="1"/>
    <s v="No Aplica"/>
    <s v="No Aplica"/>
    <s v="Orden de Compra"/>
    <n v="17240769"/>
    <d v="2024-08-13T00:00:00"/>
    <s v="Contratación de 1 Servicio de reparación del sistema de control de iluminación auditorio. Cambio de 2 nodos."/>
    <s v="Ingenieria de Sistema y Control SPA."/>
    <s v="77116713-6"/>
    <n v="1335002"/>
    <x v="1"/>
  </r>
  <r>
    <s v="Fiscalía Nacional"/>
    <s v="Licitación Privada Menor"/>
    <x v="1"/>
    <s v="No Aplica"/>
    <s v="No Aplica"/>
    <s v="Orden de Compra"/>
    <n v="17240770"/>
    <d v="2024-08-13T00:00:00"/>
    <s v="Contratación de 1 Servicio  de  reparación Rack CCTV ubicado en sala de control del Edificio Institucional de la Fiscalía Nacional, incluye: 2 Bandejas deslizantes con 4 ventiladores; 12 Fancooler 4u para NVR; Servicio de instalación y puesta en marcha NVR."/>
    <s v="Ingenieria de Sistema y Control SPA."/>
    <s v="77116713-6"/>
    <n v="674742"/>
    <x v="1"/>
  </r>
  <r>
    <s v="Fiscalía Nacional"/>
    <s v="Contratación Directa"/>
    <x v="0"/>
    <s v="17-FN MP N°1493"/>
    <d v="2021-01-08T00:00:00"/>
    <s v="Orden de Compra"/>
    <n v="17240771"/>
    <d v="2024-08-13T00:00:00"/>
    <s v="Pasaje aéreo nacional para Sr. Rubén Enrique Luna Cabret, Rut: 13.570.074-6, Santiago/Punta Arenas/Santiago, del 09 al 11 de septiembre de 2024. Implementación ficha caso digital."/>
    <s v="Soc. de Turismo e Inversiones Inmobiliarias Limitada."/>
    <s v="76.204.527-3"/>
    <n v="399770"/>
    <x v="1"/>
  </r>
  <r>
    <s v="Fiscalía Nacional"/>
    <s v="Contratación Directa"/>
    <x v="0"/>
    <s v="17-FN MP N°1493"/>
    <d v="2021-01-08T00:00:00"/>
    <s v="Orden de Compra"/>
    <n v="17240772"/>
    <d v="2024-08-13T00:00:00"/>
    <s v="Pasaje aéreo nacional para Sr. Alejandro Javier Rojas Bustos, Rut: 12.909.801-5, Santiago/Punta Arenas/Santiago, del 09 al 11 de septiembre de 2024. Implementación ficha caso digital."/>
    <s v="Soc. de Turismo e Inversiones Inmobiliarias Limitada."/>
    <s v="76.204.527-3"/>
    <n v="399770"/>
    <x v="1"/>
  </r>
  <r>
    <s v="Fiscalía Nacional"/>
    <s v="Contratación Directa"/>
    <x v="0"/>
    <s v="17-FN MP N°1493"/>
    <d v="2021-01-08T00:00:00"/>
    <s v="Orden de Compra"/>
    <n v="17240773"/>
    <d v="2024-08-13T00:00:00"/>
    <s v="Pasaje aéreo nacional para Sr. Marcelo Ignacio Gomez Concha, Rut: 9.678.603-4, Santiago/Punta Arenas/Santiago, del 09 al 11 de septiembre de 2024. Implementación ficha caso digital."/>
    <s v="Soc. de Turismo e Inversiones Inmobiliarias Limitada."/>
    <s v="76.204.527-3"/>
    <n v="399770"/>
    <x v="1"/>
  </r>
  <r>
    <s v="Fiscalía Nacional"/>
    <s v="Contratación Directa"/>
    <x v="0"/>
    <s v="17-FN MP N°1493"/>
    <d v="2021-01-08T00:00:00"/>
    <s v="Orden de Compra"/>
    <n v="17240774"/>
    <d v="2024-08-13T00:00:00"/>
    <s v="Pasaje aéreo nacional para Sra. Leila Soto Díaz, Rut: 17.639.766-7, Santiago/Temuco/Santiago, del 02 al 04 de septiembre de 2024. Realizar capacitación a fiscales y abogados asesores sobre la implementación de la Ley 21.527, en la Región de La Araucanía."/>
    <s v="Soc. de Turismo e Inversiones Inmobiliarias Limitada."/>
    <s v="76.204.527-3"/>
    <n v="126970"/>
    <x v="1"/>
  </r>
  <r>
    <s v="Fiscalía Nacional"/>
    <s v="Contratación Directa"/>
    <x v="0"/>
    <s v="17-FN MP N°1493"/>
    <d v="2021-01-08T00:00:00"/>
    <s v="Orden de Compra"/>
    <n v="17240775"/>
    <d v="2024-08-13T00:00:00"/>
    <s v="Pasaje aéreo nacional para Sra. Luz María Fernández Saldías, Rut: 8.030.857-4, Santiago/Temuco/Santiago, del 02 al 04 de septiembre de 2024. Realizar capacitación a fiscales y abogados asesores sobre la implementación de la Ley 21.527, en la Región de La Araucanía."/>
    <s v="Soc. de Turismo e Inversiones Inmobiliarias Limitada."/>
    <s v="76.204.527-3"/>
    <n v="126970"/>
    <x v="1"/>
  </r>
  <r>
    <s v="Fiscalía Nacional"/>
    <s v="Contratación Directa"/>
    <x v="0"/>
    <s v="17-FN MP N°1493"/>
    <d v="2021-01-08T00:00:00"/>
    <s v="Orden de Compra"/>
    <n v="17240776"/>
    <d v="2024-08-13T00:00:00"/>
    <s v="Pasaje aéreo nacional para Sra. Carola Salas Olmedo, Rut: 15.117.753-0, Santiago/Valdivia/Santiago, del 28 al 30 de agosto de 2024. Apoyo a la región en materias de EIV."/>
    <s v="Soc. de Turismo e Inversiones Inmobiliarias Limitada."/>
    <s v="76.204.527-3"/>
    <n v="131686"/>
    <x v="1"/>
  </r>
  <r>
    <s v="Fiscalía Nacional"/>
    <s v="Contratación Directa"/>
    <x v="0"/>
    <s v="17-FN MP N°1493"/>
    <d v="2021-01-08T00:00:00"/>
    <s v="Orden de Compra"/>
    <n v="17240777"/>
    <d v="2024-08-13T00:00:00"/>
    <s v="Pasaje aéreo nacional para Sra. Carolina Soto Ramírez, Rut: 12.614.236-6, Santiago/Valdivia/Santiago, del 28 al 30 de agosto de 2024. Apoyo a la región en materias de EIV."/>
    <s v="Soc. de Turismo e Inversiones Inmobiliarias Limitada."/>
    <s v="76.204.527-3"/>
    <n v="131686"/>
    <x v="1"/>
  </r>
  <r>
    <s v="Fiscalía Nacional"/>
    <s v="Licitación Privada Menor"/>
    <x v="1"/>
    <s v="No Aplica"/>
    <s v="No Aplica"/>
    <s v="Orden de Compra"/>
    <n v="17240778"/>
    <d v="2024-08-13T00:00:00"/>
    <s v="Adquisición de 6 Cientos de tarjetas de presentación, separadas tanto en inglés (3 cientos), como en español (3 cientos),cuño en relieve del escudo de Chile,5.5x9 cm en opalina lisa 240 gr, impresas textos_x000a_en offset 1 color. Para Gabinete Fiscal Nacional."/>
    <s v="Accion Grafica Publicitaria SPA."/>
    <s v="76231844-K"/>
    <n v="235620"/>
    <x v="1"/>
  </r>
  <r>
    <s v="Fiscalía Nacional"/>
    <s v="Licitación Privada Menor"/>
    <x v="1"/>
    <s v="No Aplica"/>
    <s v="No Aplica"/>
    <s v="Orden de Compra"/>
    <n v="17240779"/>
    <d v="2024-08-13T00:00:00"/>
    <s v="Servicio de Arriendo de 1 Vehículo Marca: CHEVROLET, Modelo: TRACKER LTZ AUTOMATICO,  para los días lunes 19 de agosto de 2024 a las 08:30 horas en Aeropuerto de Concepción y con devolución el día  viernes 23 de agosto de 2024 a las 14:30 horas en Aeropuerto de Concepción, con motivo de programa de auditoría en la región."/>
    <s v="Arrendadora de Vehículos S.A (Salfa)"/>
    <s v="77225200-5"/>
    <n v="244646"/>
    <x v="1"/>
  </r>
  <r>
    <s v="Fiscalía Nacional"/>
    <s v="Contratación Directa"/>
    <x v="0"/>
    <s v="17-FN MP N°1493"/>
    <d v="2021-01-08T00:00:00"/>
    <s v="Orden de Compra"/>
    <n v="17240780"/>
    <d v="2024-08-13T00:00:00"/>
    <s v="Pasaje aéreo nacional para Sra. Alejandra Vera, Rut: 9.980.914-0, Santiago/Valdivia/Santiago, del 14 al 15 de agosto de 2024. Reunión de coordinación con la Fiscal Regional y equipo asesor."/>
    <s v="Soc. de Turismo e Inversiones Inmobiliarias Limitada."/>
    <s v="76.204.527-3"/>
    <n v="400956"/>
    <x v="1"/>
  </r>
  <r>
    <s v="Fiscalía Nacional"/>
    <s v="Licitación Privada Menor"/>
    <x v="1"/>
    <s v="No Aplica"/>
    <s v="No Aplica"/>
    <s v="Orden de Compra"/>
    <n v="17240781"/>
    <d v="2024-08-13T00:00:00"/>
    <s v="Contratación de 12 Tallares para jefaturas sobre temáticas Mals."/>
    <s v="Maria del Pilar Zurita Perez"/>
    <s v="15315150-4"/>
    <n v="2880000"/>
    <x v="1"/>
  </r>
  <r>
    <s v="F.R. Arica y Parinacota"/>
    <s v="Contratación Directa"/>
    <x v="0"/>
    <s v="17-FN MP N°1493"/>
    <d v="2024-06-13T00:00:00"/>
    <s v="Orden de Servicio "/>
    <n v="18240254"/>
    <d v="2024-08-14T00:00:00"/>
    <s v="Segun el correo electronico se solicito y autorizo el cambio del pasaje aereo nacional con el codigo de reserva NQMAZS (LA), tramo SCL-ARI y ARI-SCL, causa RUC 2000830xxx-6."/>
    <s v="Soc. de Turismo e Inversiones Inmobiliarias Limitada."/>
    <s v="76.204.527-3"/>
    <n v="59130"/>
    <x v="1"/>
  </r>
  <r>
    <s v="F.R. Arica y Parinacota"/>
    <s v="Licitación Privada Menor"/>
    <x v="1"/>
    <s v="No Aplica"/>
    <s v="No Aplica"/>
    <s v="Orden de Servicio "/>
    <n v="18240255"/>
    <d v="2024-08-14T00:00:00"/>
    <s v="Segun la cotizacion para evaluacion psicolaboral 2024 recibida del proveedor LS Consultoria Limitada, se solicito el servicio de evaluacion psicolaboral para tres postulantes al cargo de Tecnico Operativo Grado XII."/>
    <s v="LS CONSULTORIA LIMITADA"/>
    <s v="77810996-4"/>
    <n v="304644"/>
    <x v="1"/>
  </r>
  <r>
    <s v="F.R. Tarapacá"/>
    <s v="Contratación Directa (Exceptuada del Regl. Compras)"/>
    <x v="0"/>
    <s v="No Aplica"/>
    <s v="No Aplica"/>
    <s v="Orden de Servicio "/>
    <n v="1240121"/>
    <d v="2024-08-14T00:00:00"/>
    <s v="Publicación en La Estrella de Iquique, por cargos vacantes en FLIQ y FLAH, domingo 18-08."/>
    <s v="J MOSELLA SPA"/>
    <s v="96702280-2"/>
    <n v="251855"/>
    <x v="1"/>
  </r>
  <r>
    <s v="F.R. Antofagasta"/>
    <s v="Licitación Privada Menor"/>
    <x v="1"/>
    <s v="No Aplica"/>
    <s v="No Aplica"/>
    <s v="Orden de Servicio "/>
    <n v="2240263"/>
    <d v="2024-08-14T00:00:00"/>
    <s v="Adquisición de timbre automático rectangular para Fiscalía Local de Tocopilla."/>
    <s v="JULIO CRUZ ESPINDOLA"/>
    <s v="76.393.076-9"/>
    <n v="35600"/>
    <x v="1"/>
  </r>
  <r>
    <s v="F.R. Atacama"/>
    <s v="Contratación Directa"/>
    <x v="0"/>
    <s v="17-FN MP N°1493"/>
    <s v="No Aplica"/>
    <s v="Orden de Compra"/>
    <n v="32400174"/>
    <d v="2024-08-14T00:00:00"/>
    <s v="Pasaje aéreo Fiscal Adjunto, Fiscalía Local de Copiapó, para realizar diligencias de toma de declaraciones en las investigaciones."/>
    <s v="Soc. de Turismo e Inversiones Inmobiliarias Limitada."/>
    <s v="76.204.527-3"/>
    <n v="100970"/>
    <x v="1"/>
  </r>
  <r>
    <s v="F.R. O´Higgins"/>
    <s v="Contratación Directa (Exceptuada del Regl. Compras)"/>
    <x v="0"/>
    <s v="No Aplica"/>
    <s v="No Aplica"/>
    <s v="Orden de Compra"/>
    <n v="6240347"/>
    <d v="2024-08-14T00:00:00"/>
    <s v="Ratificación de Informe Pericial ruc 1800899XXX-X Fiscalía Local Rancagua."/>
    <s v="ANGELA MACARENA ARIAS ACUÑA"/>
    <s v="12.516.256-8"/>
    <n v="150800"/>
    <x v="1"/>
  </r>
  <r>
    <s v="F.R. O´Higgins"/>
    <s v="Licitación Pública"/>
    <x v="2"/>
    <s v="FN/MP 2075/2018"/>
    <d v="2018-10-12T00:00:00"/>
    <s v="Orden de Compra"/>
    <n v="6240348"/>
    <d v="2024-08-14T00:00:00"/>
    <s v="Ratificación de Informe Pericial psicológico ruc 1900844XXX-X Fiscalía Local Rancagua."/>
    <s v="ANGELA MACARENA ARIAS ACUÑA"/>
    <s v="12.516.256-8"/>
    <n v="150800"/>
    <x v="1"/>
  </r>
  <r>
    <s v="F.R. O´Higgins"/>
    <s v="Licitación Pública"/>
    <x v="2"/>
    <s v="FN/MP 2075/2018"/>
    <d v="2018-10-12T00:00:00"/>
    <s v="Orden de Compra"/>
    <n v="6240349"/>
    <d v="2024-08-14T00:00:00"/>
    <s v="Ratificación de Informe Pericial psicológico ruc 1800605XXX-X Fiscalía Local San Fernando."/>
    <s v="MARIA NATALIA ARCE DIAZ"/>
    <s v="16.007.750-6"/>
    <n v="150800"/>
    <x v="1"/>
  </r>
  <r>
    <s v="F.R. O´Higgins"/>
    <s v="Licitación Pública"/>
    <x v="2"/>
    <s v="FN/MP 2075/2018"/>
    <d v="2018-10-12T00:00:00"/>
    <s v="Orden de Compra"/>
    <n v="6240350"/>
    <d v="2024-08-14T00:00:00"/>
    <s v="Ratificación de Informe Pericial psicológico ruc 2100250XXX-X Fiscalía Local San Fernando."/>
    <s v="PAMELA CAROLINA CORTEZ FLORES"/>
    <s v="14.049.372-4"/>
    <n v="150800"/>
    <x v="1"/>
  </r>
  <r>
    <s v="F.R. O´Higgins"/>
    <s v="Licitación Pública"/>
    <x v="2"/>
    <s v="FN/MP 1001/2021"/>
    <d v="2021-10-07T00:00:00"/>
    <s v="Orden de Compra"/>
    <n v="6240351"/>
    <d v="2024-08-14T00:00:00"/>
    <s v="Informe Pericial psicológico ruc 2100833XXX-X Fiscalía Local Graneros."/>
    <s v="MARIA NATALIA ARCE DIAZ"/>
    <s v="16.007.750-6"/>
    <n v="226200"/>
    <x v="1"/>
  </r>
  <r>
    <s v="F.R. Maule"/>
    <s v="Licitación Pública"/>
    <x v="2"/>
    <s v="FN Nº 1002/2021"/>
    <d v="2021-10-07T00:00:00"/>
    <s v="Orden de Compra"/>
    <n v="7240256"/>
    <d v="2024-08-14T00:00:00"/>
    <s v="Peritaje Privado Social, Delito Abuso Sexual RUC 2300541xxx-1 FL Linares Fiscal Monica Canepa"/>
    <s v="CAMILA ALEJANDRA LEON CASTILLA"/>
    <s v="17.146.655-5"/>
    <n v="225611"/>
    <x v="1"/>
  </r>
  <r>
    <s v="F.R. Maule"/>
    <s v="Licitación Privada Menor"/>
    <x v="1"/>
    <s v="No Aplica"/>
    <s v="No Aplica"/>
    <s v="Orden de Compra"/>
    <n v="7240257"/>
    <d v="2024-08-14T00:00:00"/>
    <s v="Materiales de aseo, FL Curicó"/>
    <s v="PROVEEDORES INTEGRAL"/>
    <s v="96.556.940-5"/>
    <n v="471940"/>
    <x v="1"/>
  </r>
  <r>
    <s v="F.R. Ñuble"/>
    <s v="Contratación Directa (Exceptuada del Regl. Compras)"/>
    <x v="0"/>
    <s v="No Aplica"/>
    <s v="No Aplica"/>
    <s v="Orden de Compra"/>
    <n v="20240096"/>
    <d v="2024-08-14T00:00:00"/>
    <s v="Adquisición de servicios de provisión e instalación de cortinas Roller para la FL san carlos"/>
    <s v="ELIZABETH HELMO GUZMAN"/>
    <s v="11.953.425-9"/>
    <n v="7437500"/>
    <x v="1"/>
  </r>
  <r>
    <s v="F.R. Ñuble"/>
    <s v="Licitación Privada Menor"/>
    <x v="1"/>
    <s v="No Aplica"/>
    <s v="No Aplica"/>
    <s v="Orden de Compra"/>
    <n v="20240095"/>
    <d v="2024-08-14T00:00:00"/>
    <s v="Adquisición de distintivo autoadhesivo de 15 cm de diametro que indica Vehíulo Estatal"/>
    <s v="CASA DE MONEDA DE CHILE S.A"/>
    <s v="60.806.000-6"/>
    <n v="83776"/>
    <x v="1"/>
  </r>
  <r>
    <s v="F.R. Araucanía"/>
    <s v="Contratación Directa"/>
    <x v="0"/>
    <s v="17-FN MP N°1493"/>
    <s v="No Aplica"/>
    <s v="Orden de Compra"/>
    <n v="9240255"/>
    <d v="2024-08-14T00:00:00"/>
    <s v="Pasajes aéreos para funcionarios en comisión de servicio, trayecto Tco.-Stgo.-Tco."/>
    <s v="Soc. de Turismo e Inversiones Inmobiliarias Limitada."/>
    <s v="76.204.527-3"/>
    <n v="591880"/>
    <x v="1"/>
  </r>
  <r>
    <s v="F.R. Araucanía"/>
    <s v="Contratación Directa (Exceptuada del Regl. Compras)"/>
    <x v="0"/>
    <s v="No Aplica"/>
    <s v="No Aplica"/>
    <s v="Orden de Compra"/>
    <n v="9240256"/>
    <d v="2024-08-14T00:00:00"/>
    <s v="Reparaciones en la terraza del edificio de la Fiscalía Regional."/>
    <s v="Servisurchile Spa."/>
    <s v="76.615.782-3"/>
    <n v="302296"/>
    <x v="1"/>
  </r>
  <r>
    <s v="F.R. Los Ríos"/>
    <s v="Contratación Directa"/>
    <x v="0"/>
    <s v="17-FN MP N°1493"/>
    <d v="2024-06-13T00:00:00"/>
    <s v="Orden de Compra"/>
    <n v="19240238"/>
    <d v="2024-08-14T00:00:00"/>
    <s v="Pasaje jose vallejos curso inicial de formacion en entrevista investigativa videograbada fn 2 al 6 de septiembre de 2024"/>
    <s v="Soc. de Turismo e Inversiones Inmobiliarias Limitada."/>
    <s v="76.204.527-3"/>
    <n v="292862"/>
    <x v="1"/>
  </r>
  <r>
    <s v="F.R. Los Ríos"/>
    <s v="Contratación Directa (Exceptuada del Regl. Compras)"/>
    <x v="0"/>
    <s v="No Aplica"/>
    <s v="No Aplica"/>
    <s v="Orden de Compra"/>
    <n v="19240239"/>
    <d v="2024-08-14T00:00:00"/>
    <s v="Combustible para vehiculo gasolina 95 octanos"/>
    <s v="Copec S.A."/>
    <s v="99520000-7"/>
    <n v="2500000"/>
    <x v="1"/>
  </r>
  <r>
    <s v="F.R. Los Ríos"/>
    <s v="Contratación Directa (Exceptuada del Regl. Compras)"/>
    <x v="0"/>
    <s v="No Aplica"/>
    <s v="No Aplica"/>
    <s v="Orden de Compra"/>
    <n v="19240239"/>
    <d v="2024-08-14T00:00:00"/>
    <s v="Combustible para vehiculo petroleo diesel"/>
    <s v="Copec S.A."/>
    <s v="99520000-7"/>
    <n v="1000000"/>
    <x v="1"/>
  </r>
  <r>
    <s v="F.R. Los Ríos"/>
    <s v="Licitación Privada Menor"/>
    <x v="1"/>
    <s v="No Aplica"/>
    <s v="No Aplica"/>
    <s v="Orden de Compra"/>
    <n v="19240240"/>
    <d v="2024-08-14T00:00:00"/>
    <s v="3 evaluaciones psicologicas terna auxiliar fl La Union"/>
    <s v="Assessor Consultores Asociados Ltda."/>
    <s v="78.074.130-9"/>
    <n v="282015"/>
    <x v="1"/>
  </r>
  <r>
    <s v="F.R. Los Ríos"/>
    <s v="Licitación Privada Menor"/>
    <x v="1"/>
    <s v="No Aplica"/>
    <s v="No Aplica"/>
    <s v="Orden de Compra"/>
    <n v="19240241"/>
    <d v="2024-08-14T00:00:00"/>
    <s v="Coffee 13/08/2024 calidad de vida"/>
    <s v="Sociedad Comercial Longton y Compañia"/>
    <s v="78753510-0"/>
    <n v="140400"/>
    <x v="1"/>
  </r>
  <r>
    <s v="F.R. Los Ríos"/>
    <s v="Licitación Privada Menor"/>
    <x v="1"/>
    <s v="No Aplica"/>
    <s v="No Aplica"/>
    <s v="Orden de Compra"/>
    <n v="19240242"/>
    <d v="2024-08-14T00:00:00"/>
    <s v="Instalación tv oficina fiscal (la que estaba en sala reuniones FR)"/>
    <s v="Marco Antonio Gonzalez Sanhueza"/>
    <s v="10668238-0"/>
    <n v="130900"/>
    <x v="1"/>
  </r>
  <r>
    <s v="F.R. Los Ríos"/>
    <s v="Licitación Privada Menor"/>
    <x v="1"/>
    <s v="No Aplica"/>
    <s v="No Aplica"/>
    <s v="Orden de Compra"/>
    <n v="19240242"/>
    <d v="2024-08-14T00:00:00"/>
    <s v="Traslado desde sacfi e instalación tv en sala reuniones FR"/>
    <s v="Marco Antonio Gonzalez Sanhueza"/>
    <s v="10668238-0"/>
    <n v="190400"/>
    <x v="1"/>
  </r>
  <r>
    <s v="F.R. Los Ríos"/>
    <s v="Contratación Directa"/>
    <x v="0"/>
    <s v="17-FN MP N°1493"/>
    <d v="2024-06-13T00:00:00"/>
    <s v="Orden de Compra"/>
    <n v="19240243"/>
    <d v="2024-08-14T00:00:00"/>
    <s v="Compra de pasaje fiscal regional 28 al 30 de agosto de 2024,guía de diligencias investigativas. violencia institucional, muertes potencialmente ilícitas y desaparición forzada de personas"/>
    <s v="Soc. de Turismo e Inversiones Inmobiliarias Limitada."/>
    <s v="76.204.527-3"/>
    <n v="135177"/>
    <x v="1"/>
  </r>
  <r>
    <s v="F.R. Metrop. Oriente"/>
    <s v="Contratación Directa (Exceptuada del Regl. Compras)"/>
    <x v="0"/>
    <s v="No Aplica"/>
    <s v="No Aplica"/>
    <s v="Orden de Compra"/>
    <n v="14240222"/>
    <d v="2024-08-14T00:00:00"/>
    <s v="Traducción del inglés al español de documentos correspondientes a respuesta requerimiento internacional con USA"/>
    <s v="ISABELA DE TOLEDO FRANCA PUPO EIRL"/>
    <s v="76056497-4"/>
    <n v="49280"/>
    <x v="1"/>
  </r>
  <r>
    <s v="F.R. Metrop. Sur"/>
    <s v="Licitación Privada Menor"/>
    <x v="1"/>
    <s v="No Aplica"/>
    <s v="No Aplica"/>
    <s v="Orden de Compra"/>
    <n v="15240241"/>
    <d v="2024-08-14T00:00:00"/>
    <s v="Servicio de recorte, demolición y retiro de escombros de peldaño de acceso sur e  instalación de escalera de perfil tubular, para acceder a techumbre en Fiscalía Local de Puente Alto."/>
    <s v="MADING SPA. "/>
    <s v="77324279-8"/>
    <n v="576000"/>
    <x v="1"/>
  </r>
  <r>
    <s v="F.R. Metrop. Occidente"/>
    <s v="Contratación Directa (Exceptuada del Regl. Compras)"/>
    <x v="0"/>
    <s v="No Aplica"/>
    <s v="No Aplica"/>
    <s v="Orden de Compra"/>
    <n v="16240253"/>
    <d v="2024-08-14T00:00:00"/>
    <s v="Autoriza contratación RS FN 1011/2024 del 24-04-2024"/>
    <s v="CLARO CHILE SPA"/>
    <s v="96799250-K"/>
    <n v="5817216"/>
    <x v="1"/>
  </r>
  <r>
    <s v="Fiscalía Nacional"/>
    <s v="Contratación Directa"/>
    <x v="0"/>
    <s v="17-FN MP N°1493"/>
    <d v="2021-01-08T00:00:00"/>
    <s v="Orden de Compra"/>
    <n v="17240782"/>
    <d v="2024-08-14T00:00:00"/>
    <s v="Pasaje aéreo nacional para Sra. Paula Baeza Quintana, Rut: 10.288.665-8, Santiago/Copiapó/Santiago, del 28 al 29 de agosto de 2024. Reunión con Comité de Calidad Regional para la elaboración del Plan de Mejoras del Sistema de Calidad."/>
    <s v="Soc. de Turismo e Inversiones Inmobiliarias Limitada."/>
    <s v="76.204.527-3"/>
    <n v="196970"/>
    <x v="1"/>
  </r>
  <r>
    <s v="Fiscalía Nacional"/>
    <s v="Contratación Directa"/>
    <x v="0"/>
    <s v="17-FN MP N°1493"/>
    <s v="08-01-2021_x000a_03-05-2024"/>
    <s v="Orden de Compra"/>
    <n v="17240783"/>
    <d v="2024-08-14T00:00:00"/>
    <s v="Pasaje aéreo nacional para Sr. Renato León, Rut: 9.404.834-6, Santiago/Copiapó/Santiago, del 28 al 29 de agosto de 2024. Reunión con Comité de Calidad Regional para la elaboración del Plan de Mejoras del Sistema de Calidad."/>
    <s v="Soc. de Turismo e Inversiones Inmobiliarias Limitada."/>
    <s v="76.204.527-3"/>
    <n v="196970"/>
    <x v="1"/>
  </r>
  <r>
    <s v="Fiscalía Nacional"/>
    <s v="Contratación Directa"/>
    <x v="0"/>
    <s v="17-FN MP N°1493"/>
    <d v="2021-01-08T00:00:00"/>
    <s v="Orden de Compra"/>
    <n v="17240784"/>
    <d v="2024-08-14T00:00:00"/>
    <s v="Pasaje aéreo nacional para Sr. Roberto Guerrero Infante, Rut: 19.070.959-0, Santiago/Punta Arenas/Santiago, del 09 al 10 de septiembre de 2024. Realizar capacitación a fiscales y abogados asesores sobre la implementación de la Ley 21.527, en la Región de Magallanes."/>
    <s v="Soc. de Turismo e Inversiones Inmobiliarias Limitada."/>
    <s v="76.204.527-3"/>
    <n v="313370"/>
    <x v="1"/>
  </r>
  <r>
    <s v="Fiscalía Nacional"/>
    <s v="Contratación Directa"/>
    <x v="0"/>
    <s v="17-FN MP N°1493"/>
    <s v="08-01-2021_x000a_03-05-2024"/>
    <s v="Orden de Compra"/>
    <n v="17240785"/>
    <d v="2024-08-14T00:00:00"/>
    <s v="Pasaje aéreo nacional para Sr. Alvaro Murcia Garcia, Rut: 13.106.744-5, Santiago/Punta Arenas/Santiago, del 09 al 10 de septiembre de 2024. Realizar capacitación a fiscales y abogados asesores sobre la implementación de la Ley 21.527, en la Región de Magallanes."/>
    <s v="Soc. de Turismo e Inversiones Inmobiliarias Limitada."/>
    <s v="76.204.527-3"/>
    <n v="313370"/>
    <x v="1"/>
  </r>
  <r>
    <s v="Fiscalía Nacional"/>
    <s v="Contratación Directa (Exceptuada del Regl. Compras)"/>
    <x v="0"/>
    <s v="No Aplica"/>
    <s v="No Aplica"/>
    <s v="Orden de Compra"/>
    <n v="17240786"/>
    <d v="2024-08-14T00:00:00"/>
    <s v="Contratación de 1 Curso presencial “Primeros Auxilios Psicológicos para Causas de Alta Connotación para equipo ECOH del Ministerio Público”, a realizarse en las dependencias de la Fiscalía Nacional los días 9 y 12 de septiembre de 09:00 a 13:00 hrs."/>
    <s v="_x000a_Quinta Era Consultores Limitada"/>
    <s v="76633750-3"/>
    <n v="800000"/>
    <x v="1"/>
  </r>
  <r>
    <s v="Fiscalía Nacional"/>
    <s v="Licitación Privada Menor"/>
    <x v="1"/>
    <s v="No Aplica"/>
    <s v="No Aplica"/>
    <s v="Orden de Compra"/>
    <n v="17240787"/>
    <d v="2024-08-14T00:00:00"/>
    <s v="Contratación de 3 Tallares de 2 horas de “Buen trato” sobre en la temática MALS."/>
    <s v="Selva Isabel Careaga Nunez"/>
    <s v="7341073-8"/>
    <n v="720000"/>
    <x v="1"/>
  </r>
  <r>
    <s v="Fiscalía Nacional"/>
    <s v="Contratación Directa (Exceptuada del Regl. Compras)"/>
    <x v="0"/>
    <s v="No Aplica"/>
    <s v="No Aplica"/>
    <s v="Orden de Compra"/>
    <n v="17240788"/>
    <d v="2024-08-14T00:00:00"/>
    <s v="Publicación aviso Licitación Pública “Adquisición de Equipamiento Informático para SACFI y ECOH del Ministerio Público&quot;. Fecha de publicación: Domingo 18 de agosto de 2024 en el diario El Mercurio de circulación nacional, ubicación E-PAR MOD 2x2 B&amp;N."/>
    <s v="JMosella SpA."/>
    <s v="96702280-2"/>
    <n v="534890.72"/>
    <x v="1"/>
  </r>
  <r>
    <s v="Fiscalía Nacional"/>
    <s v="Licitación Privada Menor"/>
    <x v="1"/>
    <s v="No Aplica"/>
    <s v="No Aplica"/>
    <s v="Orden de Compra"/>
    <n v="17240789"/>
    <d v="2024-08-14T00:00:00"/>
    <s v="Adquisición de 5.000 Chapitas de medidas 5,5 cm. Para la División de Personas de la Fiscalía Nacional."/>
    <s v="Grabobonito SpA."/>
    <s v="77911913-0"/>
    <n v="1582700"/>
    <x v="1"/>
  </r>
  <r>
    <s v="F.R. Arica y Parinacota"/>
    <s v="Contratación Directa (Exceptuada del Regl. Compras)"/>
    <x v="0"/>
    <s v="No Aplica"/>
    <s v="No Aplica"/>
    <s v="Orden de Servicio "/>
    <n v="18240256"/>
    <d v="2024-08-16T00:00:00"/>
    <s v="Con fecha 08.08.2024 el Jefe UAF solicita con carácter urgente al proveedor Sr. Jose Toussaint Alvarado, cambio de chapa de puerta de acceso de Oficina de Atención de Putre. El servicio se autoriza de acuerdo a lo establecido en el Art. Nro.1 letra v) del Reglamento de Compas de Bienes Muebles y Contratación de Servicios."/>
    <s v="JOSE GREGORIO TOUSSAINT ALVARADO"/>
    <s v="27030955-0"/>
    <n v="214200"/>
    <x v="1"/>
  </r>
  <r>
    <s v="F.R. Arica y Parinacota"/>
    <s v="Contratación Directa"/>
    <x v="0"/>
    <s v="17-FN MP N°1493"/>
    <d v="2024-06-13T00:00:00"/>
    <s v="Orden de Servicio "/>
    <n v="18240257"/>
    <d v="2024-08-16T00:00:00"/>
    <s v="Segun la Resolucion FN/MP Nro. 1493/2024, emitida el 13/06/2024, se han adquirido pasajes aereos nacionales para el tramo ARI-SCL- y SCL-ARI, para el Fiscal Regional M.E.C.G., C.I. 12.834.953-7."/>
    <s v="Soc. de Turismo e Inversiones Inmobiliarias Limitada."/>
    <s v="76.204.527-3"/>
    <n v="154712"/>
    <x v="1"/>
  </r>
  <r>
    <s v="F.R. Tarapacá"/>
    <s v="Licitación Privada Menor"/>
    <x v="1"/>
    <s v="No Aplica"/>
    <s v="No Aplica"/>
    <s v="Orden de Compra"/>
    <n v="1240122"/>
    <d v="2024-08-16T00:00:00"/>
    <s v="Reemplazo de luminarias en sector caja escalera de FL Iquique, e instalación de 2 interruptores para encender luminarias."/>
    <s v="OMAR VILLALOBOS ARACENA"/>
    <s v="12446867-1"/>
    <n v="404600"/>
    <x v="1"/>
  </r>
  <r>
    <s v="F.R. Tarapacá"/>
    <s v="Licitación Privada Menor"/>
    <x v="1"/>
    <s v="No Aplica"/>
    <s v="No Aplica"/>
    <s v="Orden de Servicio "/>
    <n v="1240123"/>
    <d v="2024-08-16T00:00:00"/>
    <s v="Servicio de evaluación psicolaboral p/un adm. Honorarios de FLAH."/>
    <s v="Consultoría e Investigación en RR HH SPA"/>
    <s v="76.580.320-9"/>
    <n v="100793"/>
    <x v="1"/>
  </r>
  <r>
    <s v="F.R. Antofagasta"/>
    <s v="Contratación Directa"/>
    <x v="0"/>
    <s v="FN/MP 2140/2023"/>
    <d v="2023-11-10T00:00:00"/>
    <s v="Orden de Compra"/>
    <n v="2240264"/>
    <d v="2024-08-16T00:00:00"/>
    <s v="Servicio de traslado de personal ECOH Antofagasta mes de agosto"/>
    <s v="KEVIN WILLIAM DIAZ BRIONES"/>
    <s v="11.6145.52-9"/>
    <n v="4303254"/>
    <x v="1"/>
  </r>
  <r>
    <s v="F.R. Antofagasta"/>
    <s v="Contratación Directa"/>
    <x v="0"/>
    <s v="FN/MP 2140/2023"/>
    <d v="2023-11-10T00:00:00"/>
    <s v="Orden de Compra"/>
    <n v="2240265"/>
    <d v="2024-08-16T00:00:00"/>
    <s v="Servicio de traslado de personal ECOH Calama mes de agosto"/>
    <s v="KEVIN WILLIAM DIAZ BRIONES"/>
    <s v="11.6145.52-9"/>
    <n v="4752156"/>
    <x v="1"/>
  </r>
  <r>
    <s v="F.R. Antofagasta"/>
    <s v="Licitación Privada Menor"/>
    <x v="1"/>
    <s v="No Aplica"/>
    <s v="No Aplica"/>
    <s v="Orden de Servicio "/>
    <n v="2240266"/>
    <d v="2024-08-16T00:00:00"/>
    <s v="servicio de traslado de camiones desde San Pedro de Atacama hacia el Corral Municipal de Calama"/>
    <s v="BASSI TRANSPORTES Y SERVICIOS SPA"/>
    <s v="77.711.232-5"/>
    <n v="357000"/>
    <x v="1"/>
  </r>
  <r>
    <s v="F.R. Atacama"/>
    <s v="Licitación Privada Menor"/>
    <x v="1"/>
    <s v="No Aplica"/>
    <s v="No Aplica"/>
    <s v="Orden de Compra"/>
    <n v="32400175"/>
    <d v="2024-08-16T00:00:00"/>
    <s v="Evaluación psicolaboral a 1 postulantes al cargo de Abogado Asistente de Fiscal, suplencia externa, para la Fiscalía Local de Diego de Almagro. "/>
    <s v="CENTRO MEDICO DE SALUD LABORAL KUNZA"/>
    <s v="76.906.558-K"/>
    <n v="70000"/>
    <x v="1"/>
  </r>
  <r>
    <s v="F.R. Valparaíso"/>
    <s v="Licitación Privada Menor"/>
    <x v="1"/>
    <s v="No Aplica"/>
    <s v="No Aplica"/>
    <s v="Orden de Compra"/>
    <n v="5240370"/>
    <d v="2024-08-16T00:00:00"/>
    <s v="Contratación evaluación psicolaboral AOC - Fiscalía Local de San Antonio"/>
    <s v="Consultoría e Investigación en RR HH SPA"/>
    <s v="76.580.320-9"/>
    <n v="298452"/>
    <x v="1"/>
  </r>
  <r>
    <s v="F.R. O´Higgins"/>
    <s v="Licitación Pública"/>
    <x v="2"/>
    <s v="FN/MP 2075/2018"/>
    <d v="2018-10-12T00:00:00"/>
    <s v="Orden de Compra"/>
    <n v="6240354"/>
    <d v="2024-08-16T00:00:00"/>
    <s v="Ratificación Informe Pericial psicológico ruc 2100250XXX-X Fiscalía Local San Fernando."/>
    <s v="ALEX MAURICIO CANDIA LISBOA"/>
    <s v="13.201.546-5"/>
    <n v="150800"/>
    <x v="1"/>
  </r>
  <r>
    <s v="F.R. O´Higgins"/>
    <s v="Licitación Pública"/>
    <x v="2"/>
    <s v="FN/MP 1002/2021"/>
    <d v="2021-10-07T00:00:00"/>
    <s v="Orden de Compra"/>
    <n v="6240356"/>
    <d v="2024-08-16T00:00:00"/>
    <s v="Informe pericial social ruc 2400769XXX-X Fiscalía Local San Vicente TT."/>
    <s v="DANIELA ANDREA CASTRO FLORES"/>
    <s v="14.123.357-2"/>
    <n v="226200"/>
    <x v="1"/>
  </r>
  <r>
    <s v="F.R. O´Higgins"/>
    <s v="Contratación Directa (Exceptuada del Regl. Compras)"/>
    <x v="0"/>
    <s v="No Aplica"/>
    <s v="No Aplica"/>
    <s v="Orden de Compra"/>
    <n v="6240357"/>
    <d v="2024-08-16T00:00:00"/>
    <s v="Reparación de cableado para proyector ubicado en cielo modular de sala de reuniones del 5to piso en Edificio corporativo de la Fiscalia Regional"/>
    <s v="GUILLERMO IGNACIO GUZMAN MORAN"/>
    <s v="16.816.622-2"/>
    <n v="108510"/>
    <x v="1"/>
  </r>
  <r>
    <s v="F.R. O´Higgins"/>
    <s v="Licitación Pública"/>
    <x v="2"/>
    <s v="FN/MP 1001/2021"/>
    <d v="2021-10-07T00:00:00"/>
    <s v="Orden de Compra"/>
    <n v="6240358"/>
    <d v="2024-08-16T00:00:00"/>
    <s v="Informe pericial psicológico ruc 2300151XXX-X Fiscalía Local Graneros."/>
    <s v="MARIA NATALIA ARCE DIAZ"/>
    <s v="16.007.750-6"/>
    <n v="226200"/>
    <x v="1"/>
  </r>
  <r>
    <s v="F.R. O´Higgins"/>
    <s v="Contratación Directa (Exceptuada del Regl. Compras)"/>
    <x v="0"/>
    <s v="No Aplica"/>
    <s v="No Aplica"/>
    <s v="Orden de Compra"/>
    <n v="6240359"/>
    <d v="2024-08-16T00:00:00"/>
    <s v="Informe pericial psicológico ruc 2400370XXX-X Fiscalía Local Rancagua."/>
    <s v="ANGELA MACARENA ARIAS ACUÑA"/>
    <s v="12.516.256-8"/>
    <n v="226200"/>
    <x v="1"/>
  </r>
  <r>
    <s v="F.R. Ñuble"/>
    <s v="Contratación Directa (Exceptuada del Regl. Compras)"/>
    <x v="0"/>
    <s v="No Aplica"/>
    <s v="No Aplica"/>
    <s v="Orden de Compra"/>
    <n v="20240097"/>
    <d v="2024-08-16T00:00:00"/>
    <s v="Publicación 18-08-2024 &quot; Concurso Técnico Recursos Humanos – para la FR de Ñuble"/>
    <s v="EMPRESA PERIODISTICA LA DISCUSION S.A."/>
    <s v="96.546.100-0"/>
    <n v="93310"/>
    <x v="1"/>
  </r>
  <r>
    <s v="F.R. Los Lagos"/>
    <s v="Licitación Pública"/>
    <x v="2"/>
    <s v="17 FN/MP N°60"/>
    <d v="2009-01-08T00:00:00"/>
    <s v="Orden de Compra"/>
    <n v="10240307"/>
    <d v="2024-08-16T00:00:00"/>
    <s v="Pasaje aéreo P.Montt-Concepción 26-08-2024"/>
    <s v="Soc.De Tur. E Inv. Inmobiliarias Ltda."/>
    <s v="76.204.527-3"/>
    <n v="67460"/>
    <x v="1"/>
  </r>
  <r>
    <s v="F.R. Los Lagos"/>
    <s v="Licitación Pública"/>
    <x v="2"/>
    <s v="17 FN/MP N°60"/>
    <d v="2009-01-08T00:00:00"/>
    <s v="Orden de Compra"/>
    <n v="10240308"/>
    <d v="2024-08-16T00:00:00"/>
    <s v="Pasaje aéreo P.Montt-Santiago-P.Montt del 27-08 al 29-08-24"/>
    <s v="Soc.De Tur. E Inv. Inmobiliarias Ltda."/>
    <s v="76.204.527-3"/>
    <n v="158270"/>
    <x v="1"/>
  </r>
  <r>
    <s v="F.R. Magallanes"/>
    <s v="Licitación Privada Menor"/>
    <x v="1"/>
    <s v="No Aplica"/>
    <s v="No Aplica"/>
    <s v="Orden de Compra"/>
    <n v="12240167"/>
    <d v="2024-08-16T00:00:00"/>
    <s v="Asesoría psicológica para 6 funcionarios de la FR. 24 sesiones periodo Agosto Octubre"/>
    <s v="Psicosantiago SpA"/>
    <s v="77.085.961-1"/>
    <n v="840000"/>
    <x v="1"/>
  </r>
  <r>
    <s v="F.R. Metrop. Oriente"/>
    <s v="Licitación Privada Menor"/>
    <x v="1"/>
    <s v="No Aplica"/>
    <s v="No Aplica"/>
    <s v="Orden de Compra"/>
    <n v="14240223"/>
    <d v="2024-08-16T00:00:00"/>
    <s v="Servicio de 12 sesiones de una hora cada una de Asesoría Psicológica individual"/>
    <s v="SELVA CAREAGA NUNEZ"/>
    <s v="7341073-8"/>
    <n v="480000"/>
    <x v="1"/>
  </r>
  <r>
    <s v="F.R. Metrop. Oriente"/>
    <s v="Licitación Privada Menor"/>
    <x v="1"/>
    <s v="No Aplica"/>
    <s v="No Aplica"/>
    <s v="Orden de Compra"/>
    <n v="14240224"/>
    <d v="2024-08-16T00:00:00"/>
    <s v="Servicio de 12 sesiones de una hora cada una de Asesoría Psicológica individual. "/>
    <s v="MARCELA MITSUKO MATSUMOTO MUNOZ"/>
    <s v="11863325-3"/>
    <n v="420000"/>
    <x v="1"/>
  </r>
  <r>
    <s v="F.R. Metrop. Occidente"/>
    <s v="Contratación Directa (Exceptuada del Regl. Compras)"/>
    <x v="0"/>
    <s v="No Aplica"/>
    <s v="No Aplica"/>
    <s v="Orden de Compra"/>
    <n v="16240257"/>
    <d v="2024-08-16T00:00:00"/>
    <s v="servicio publicación en diario El Mercurio de concursos públicos en circulación del domingo 18/08/2024 (Auxiliar GXIX FRM CN- Técnico GXII; Auxiliar GXVIII FRM Oriente- Administrativo GXI; recepcionista GXIX FRM Sur). Solicita RRHH Carlos Inzulza."/>
    <s v="J MOSELLA SPA"/>
    <s v="96702280-2"/>
    <n v="700075"/>
    <x v="1"/>
  </r>
  <r>
    <s v="F.R. Metrop. Occidente"/>
    <s v="Licitación Privada Menor"/>
    <x v="1"/>
    <s v="No Aplica"/>
    <s v="No Aplica"/>
    <s v="Orden de Compra"/>
    <n v="16240258"/>
    <d v="2024-08-16T00:00:00"/>
    <s v="Trabajos menores en edificio (desconexión eléctrica de mesón atención público- puestos de trabajo pisos superiores del 2° al 9 piso y desconexión y desmontaje de nvr y monitores cctv en edificio Bandera N°655) además de suministro y reemplazo de cable hdmi (5 mts) y suministro e instalación de bandeja DLP para cable hdmi y tapa ciega de dispensador de turno en oficina Maipú . Contratación refiere una L. P. Menor de acuerdo a art. 222 del reglamento de compras y contratación de servicios del MP."/>
    <s v="LIMSERVICE SPA"/>
    <s v="76863427-0"/>
    <n v="612850"/>
    <x v="1"/>
  </r>
  <r>
    <s v="Fiscalía Nacional"/>
    <s v="Contratación Directa"/>
    <x v="0"/>
    <s v="17-FN MP N°1493"/>
    <d v="2021-01-08T00:00:00"/>
    <s v="Orden de Compra"/>
    <n v="17240790"/>
    <d v="2024-08-16T00:00:00"/>
    <s v="Pasaje aéreo nacional para Sra. Marcela Valdebenito Esquella, Rut: 13.386.381-8, Santiago/Copiapó/Santiago, del 27 al 30 de agosto de 2024. Trabajo conjunto DAVT con Región de Atacama, proyecto macrozona norte."/>
    <s v="Soc. de Turismo e Inversiones Inmobiliarias Limitada."/>
    <s v="76.204.527-3"/>
    <n v="162370"/>
    <x v="1"/>
  </r>
  <r>
    <s v="Fiscalía Nacional"/>
    <s v="Contratación Directa"/>
    <x v="0"/>
    <s v="17-FN MP N°1493"/>
    <d v="2021-01-08T00:00:00"/>
    <s v="Orden de Compra"/>
    <n v="17240791"/>
    <d v="2024-08-16T00:00:00"/>
    <s v="Pasaje aéreo nacional para Sra. Catalina Duque Gonzalez, Rut: 11.479.105-9, Santiago/Copiapó/Santiago, del 27 al 30 de agosto de 2024. Trabajo conjunto DAVT con Región de Atacama, proyecto macrozona norte."/>
    <s v="Soc. de Turismo e Inversiones Inmobiliarias Limitada."/>
    <s v="76.204.527-3"/>
    <n v="162370"/>
    <x v="1"/>
  </r>
  <r>
    <s v="Fiscalía Nacional"/>
    <s v="Contratación Directa"/>
    <x v="0"/>
    <s v="17-FN MP N°1493"/>
    <d v="2021-01-08T00:00:00"/>
    <s v="Orden de Compra"/>
    <n v="17240792"/>
    <d v="2024-08-16T00:00:00"/>
    <s v="Pasaje aéreo internacional para Sra. Grisel Arancibia Gutierrez, Rut: 1104197, La Paz/Santiago/Santa Cruz, del 22 al 24 de agosto de 2024. Reunión entre el Fiscal General del Estado de la República Plurinacional de Bolivia y el Fiscal Nacional de Chile, en dicha ocasión se suscribirá un Equipo Conjunto de Investigación además de abordar diversas materias de interés bilateral."/>
    <s v="Soc. de Turismo e Inversiones Inmobiliarias Limitada."/>
    <s v="76.204.527-3"/>
    <n v="855001.2"/>
    <x v="1"/>
  </r>
  <r>
    <s v="Fiscalía Nacional"/>
    <s v="Contratación Directa"/>
    <x v="0"/>
    <s v="17-FN MP N°1493"/>
    <d v="2021-01-08T00:00:00"/>
    <s v="Orden de Compra"/>
    <n v="17240793"/>
    <d v="2024-08-16T00:00:00"/>
    <s v="Pasaje aéreo internacional para Sr. Fausto Lanchipa Ponce, Rut: 2377275, La Paz/Santiago/La Paz, del 22 al 24 de agosto de 2024. Reunión entre el Fiscal General del Estado de la República Plurinacional de Bolivia y el Fiscal Nacional de Chile, en dicha ocasión se suscribirá un Equipo Conjunto de Investigación además de abordar diversas materias de interés bilateral."/>
    <s v="Soc. de Turismo e Inversiones Inmobiliarias Limitada."/>
    <s v="76.204.527-3"/>
    <n v="895680"/>
    <x v="1"/>
  </r>
  <r>
    <s v="F.R. Antofagasta"/>
    <s v="Licitación Privada Menor"/>
    <x v="1"/>
    <s v="No Aplica"/>
    <s v="No Aplica"/>
    <s v="Orden de Servicio "/>
    <n v="2240267"/>
    <d v="2024-08-19T00:00:00"/>
    <s v="Servicio de traslado de vehículo incautado desde tenencia OS-9 hacia Corral Municipal de Calama, solicitado por SACFI"/>
    <s v="FOXNORTH SERVICIOS INTEGRALES SPA"/>
    <s v="76.817.503-9"/>
    <n v="511700"/>
    <x v="1"/>
  </r>
  <r>
    <s v="F.R. Antofagasta"/>
    <s v="Licitación Privada Menor"/>
    <x v="1"/>
    <s v="No Aplica"/>
    <s v="No Aplica"/>
    <s v="Orden de Servicio "/>
    <n v="2240268"/>
    <d v="2024-08-19T00:00:00"/>
    <s v="Provisión e instalación alfombra Fiscalía Regional, UE 201."/>
    <s v="MIDELCAST SPA"/>
    <s v="77.608.758-0"/>
    <n v="2695102"/>
    <x v="1"/>
  </r>
  <r>
    <s v="F.R. Antofagasta"/>
    <s v="Licitación Privada Menor"/>
    <x v="1"/>
    <s v="No Aplica"/>
    <s v="No Aplica"/>
    <s v="Orden de Servicio "/>
    <n v="2240269"/>
    <d v="2024-08-19T00:00:00"/>
    <s v="Reparación vidrio fachada Fiscalía Local de Taltal, UE 255."/>
    <s v="MJR SERVICIOS SPA"/>
    <s v="77.169.637-6"/>
    <n v="656880"/>
    <x v="1"/>
  </r>
  <r>
    <s v="F.R. Antofagasta"/>
    <s v="Licitación Privada Menor"/>
    <x v="1"/>
    <s v="No Aplica"/>
    <s v="No Aplica"/>
    <s v="Orden de Servicio "/>
    <n v="2240270"/>
    <d v="2024-08-19T00:00:00"/>
    <s v="Mantención y reparación Fiscalía Regional, UE 201."/>
    <s v="JORGE HALLE LAVIN"/>
    <s v="4.765.843-8"/>
    <n v="1864400"/>
    <x v="1"/>
  </r>
  <r>
    <s v="F.R. Antofagasta"/>
    <s v="Licitación Privada Menor"/>
    <x v="1"/>
    <s v="No Aplica"/>
    <s v="No Aplica"/>
    <s v="Orden de Servicio "/>
    <n v="2240271"/>
    <d v="2024-08-19T00:00:00"/>
    <s v="Servicio de guía jornada outdorr &quot;somos equipo&quot; a realizarse el viernes 23 de septiembre de 2024. UE 292 Programa Calidad de Vida."/>
    <s v="RUHISCOS AVENTURAS SPA"/>
    <s v="76.589.684-3"/>
    <n v="1099426"/>
    <x v="1"/>
  </r>
  <r>
    <s v="F.R. Antofagasta"/>
    <s v="Licitación Privada Menor"/>
    <x v="1"/>
    <s v="No Aplica"/>
    <s v="No Aplica"/>
    <s v="Orden de Servicio "/>
    <n v="2240272"/>
    <d v="2024-08-19T00:00:00"/>
    <s v="Servicio de traslado de personas para jornada &quot;somos equipo&quot; del programa regional calidad de vida, UE292"/>
    <s v="TRANSPORTES GODOY PIZARRO SPA"/>
    <s v="77.138.014-K"/>
    <n v="200000"/>
    <x v="1"/>
  </r>
  <r>
    <s v="F.R. Coquimbo"/>
    <s v="Licitación Privada Menor"/>
    <x v="1"/>
    <s v="No Aplica"/>
    <s v="No Aplica"/>
    <s v="Orden de Compra"/>
    <n v="42400256"/>
    <d v="2024-08-19T00:00:00"/>
    <s v="Galvano Raulí de 22 X 28 CMS grabado Laser, con motivo de Aniversario Corte de Apelaciones de La Serena."/>
    <s v="PUBLIFOTO LIMITADA"/>
    <s v="76.179.804-9"/>
    <n v="35581"/>
    <x v="1"/>
  </r>
  <r>
    <s v="F.R. Coquimbo"/>
    <s v="Licitación Privada Menor"/>
    <x v="1"/>
    <s v="No Aplica"/>
    <s v="No Aplica"/>
    <s v="Orden de Compra"/>
    <n v="42400257"/>
    <d v="2024-08-19T00:00:00"/>
    <s v="Reemplazo de tablero eléctrico en Oficina ECOH (Plan Calle sin Violencia)."/>
    <s v="REDES KEVIN ILLANES"/>
    <s v="76.804.694-8"/>
    <n v="1606500"/>
    <x v="1"/>
  </r>
  <r>
    <s v="F.R. Coquimbo"/>
    <s v="Contratación Directa"/>
    <x v="0"/>
    <s v="17-FN MP N°1493"/>
    <s v="No Aplica"/>
    <s v="Orden de Compra"/>
    <n v="42400258"/>
    <d v="2024-08-19T00:00:00"/>
    <s v="Pasaje aéreo para Fiscal quien asiste a Jornada de Cibercriminalidad"/>
    <s v="Soc. de Turismo e Inversiones Inmobiliarias Limitada."/>
    <s v="76.204.527-3"/>
    <n v="100916"/>
    <x v="1"/>
  </r>
  <r>
    <s v="F.R. Coquimbo"/>
    <s v="Contratación Directa"/>
    <x v="0"/>
    <s v="17-FN MP N°1493"/>
    <s v="No Aplica"/>
    <s v="Orden de Compra"/>
    <n v="42400259"/>
    <d v="2024-08-19T00:00:00"/>
    <s v="Pasaje aéreo para Abogada asesora quien asiste a Taller de Difusión de la Guía de Diligencias Investigativas "/>
    <s v="Soc. de Turismo e Inversiones Inmobiliarias Limitada."/>
    <s v="76.204.527-3"/>
    <n v="223422"/>
    <x v="1"/>
  </r>
  <r>
    <s v="F.R. Maule"/>
    <s v="Licitación Privada Menor"/>
    <x v="1"/>
    <s v="No Aplica"/>
    <s v="No Aplica"/>
    <s v="Orden de Compra"/>
    <n v="7240258"/>
    <d v="2024-08-19T00:00:00"/>
    <s v="Contratación de Servicio Audiovisual Fiscalía Regional del Maule. Agosto 2024."/>
    <s v="RADICALMEDIA SPA"/>
    <s v="77.199.444-K"/>
    <n v="3119523"/>
    <x v="1"/>
  </r>
  <r>
    <s v="F.R. Los Ríos"/>
    <s v="Contratación Directa"/>
    <x v="0"/>
    <s v="17-FN MP N°1493"/>
    <d v="2024-06-13T00:00:00"/>
    <s v="Orden de Compra"/>
    <n v="19240244"/>
    <d v="2024-08-19T00:00:00"/>
    <s v="Compra de pasaje vuelta, M. Hurtado 05 de septiembre de 2024 de 2024,"/>
    <s v="Soc. de Turismo e Inversiones Inmobiliarias Limitada."/>
    <s v="76.204.527-3"/>
    <n v="64729"/>
    <x v="1"/>
  </r>
  <r>
    <s v="F.R. Los Lagos"/>
    <s v="Licitación Pública"/>
    <x v="2"/>
    <s v="17 FN/MP N°60"/>
    <d v="2009-01-08T00:00:00"/>
    <s v="Orden de Compra"/>
    <n v="10240310"/>
    <d v="2024-08-19T00:00:00"/>
    <s v="Pasaje aéreo P.Montt-Santiago-P.Montt del 26-08 al 28-08-24"/>
    <s v="Soc.De Tur. E Inv. Inmobiliarias Ltda."/>
    <s v="76.204.527-3"/>
    <n v="186698"/>
    <x v="1"/>
  </r>
  <r>
    <s v="F.R. Magallanes"/>
    <s v="Licitación Privada Menor"/>
    <x v="1"/>
    <s v="No Aplica"/>
    <s v="No Aplica"/>
    <s v="Orden de Compra"/>
    <n v="12240168"/>
    <d v="2024-08-19T00:00:00"/>
    <s v="Carga combustible gasolina 93 para vehículos institucionales"/>
    <s v="Copec S.A."/>
    <s v="99.520.000-7"/>
    <n v="500000"/>
    <x v="1"/>
  </r>
  <r>
    <s v="F.R. Magallanes"/>
    <s v="Contratación Directa"/>
    <x v="0"/>
    <s v="17-FN N° 2061"/>
    <d v="2024-08-13T00:00:00"/>
    <s v="Orden de Compra"/>
    <n v="12240169"/>
    <d v="2024-08-19T00:00:00"/>
    <s v="Instalación de 8 puntos dobles de red para estaciones de trabajo, 1 punto simple para reloj control y 5 para cámaras de seguridad en dependencias de la FL de Cabo de Hornos ubicada en calle Yelcho 214. Los trabajos incluyen materiales y mano de obra._x000a_"/>
    <s v="Rootpc SPA"/>
    <s v="76.659.573-1"/>
    <n v="4285498"/>
    <x v="1"/>
  </r>
  <r>
    <s v="F.R. Metrop. Centro Norte"/>
    <s v="Licitación Privada Menor"/>
    <x v="1"/>
    <s v="No Aplica"/>
    <s v="No Aplica"/>
    <s v="Orden de Compra"/>
    <n v="13240271"/>
    <d v="2024-08-19T00:00:00"/>
    <s v="MANTENCIÓN PREVENTIVA INTEGRAL COTRINA ACCESO FL CHACABUCO."/>
    <s v="CARLOS ALBERTO ROJAS LOPEZ"/>
    <s v="12855782-2"/>
    <n v="267750"/>
    <x v="1"/>
  </r>
  <r>
    <s v="F.R. Metrop. Centro Norte"/>
    <s v="Licitación Privada Menor"/>
    <x v="1"/>
    <s v="No Aplica"/>
    <s v="No Aplica"/>
    <s v="Orden de Compra"/>
    <n v="13240272"/>
    <d v="2024-08-19T00:00:00"/>
    <s v="PAUSAS ACTIVAS 45 HORAS, SOLICITUD 19-08-24 (PROGRAMA CALIDA"/>
    <s v="DESPERTAR HUMANO SPA"/>
    <s v="76838171-2"/>
    <n v="1525000"/>
    <x v="1"/>
  </r>
  <r>
    <s v="Fiscalía Nacional"/>
    <s v="Licitación Privada Menor"/>
    <x v="1"/>
    <s v="No Aplica"/>
    <s v="No Aplica"/>
    <s v="Orden de Compra"/>
    <n v="17240794"/>
    <d v="2024-08-19T00:00:00"/>
    <s v="Contratación de 1 Retiro de guarda polvos, 1 Instalación placa, 1 Pegado Cerámica para piso 7 del Edificio Institucional de la Fiscalía Nacional."/>
    <s v="Victor Hugo Pena Araos"/>
    <s v="13299161-8"/>
    <n v="1844500"/>
    <x v="1"/>
  </r>
  <r>
    <s v="Fiscalía Nacional"/>
    <s v="Contratación Directa (Exceptuada del Regl. Compras)"/>
    <x v="0"/>
    <s v="No Aplica"/>
    <s v="No Aplica"/>
    <s v="Orden de Compra"/>
    <n v="17240796"/>
    <d v="2024-08-19T00:00:00"/>
    <s v="Reparacion de 2 motores y 2 Turbinas evaporadorade equipos VRV. Reparación de equipo de clima, piso 8 del Edificio Institucional de la Fiscalia Nacional."/>
    <s v="Cbre Chile S.A."/>
    <s v="96789870-8"/>
    <n v="602759"/>
    <x v="1"/>
  </r>
  <r>
    <s v="Fiscalía Nacional"/>
    <s v="Licitación Privada"/>
    <x v="1"/>
    <s v="FN/MP N° 1454"/>
    <d v="2023-08-21T00:00:00"/>
    <s v="Orden de Compra"/>
    <n v="17240797"/>
    <d v="2024-08-19T00:00:00"/>
    <s v="Contratación de 1 Servicio de Coffe, el cual se llevará a cabo el día 29 de agosto del 2024, para 150 personas en jornada AM a las 10:30 horas y para 80 personas en jornada PM a las 16:00 horas, a realizarse en dependencias en de la Fiscalía Nacional, auditorio piso -1, con motivo “Taller sobre la guía de diligencias investigativas en violencia institucional y MBC&quot;."/>
    <s v="Servicios Alimentarios Pedro Pablo Hernandez Medina E.I.R.L."/>
    <s v="77599203-4"/>
    <n v="805000"/>
    <x v="1"/>
  </r>
  <r>
    <s v="Fiscalía Nacional"/>
    <s v="Contratación Directa"/>
    <x v="0"/>
    <s v="17-FN MP N°1493"/>
    <d v="2021-01-08T00:00:00"/>
    <s v="Orden de Compra"/>
    <n v="17240798"/>
    <d v="2024-08-19T00:00:00"/>
    <s v="Pasaje aéreo nacional para Sra. Marcela Abarca Villaseca, Rut: 11.348.899-9, Santiago/Punta Arenas/Santiago, del 03 al 05 de septiembre de 2024. Implementación ASR."/>
    <s v="Soc. de Turismo e Inversiones Inmobiliarias Limitada."/>
    <s v="76.204.527-3"/>
    <n v="201822"/>
    <x v="1"/>
  </r>
  <r>
    <s v="Fiscalía Nacional"/>
    <s v="Contratación Directa"/>
    <x v="0"/>
    <s v="17-FN MP N°1493"/>
    <d v="2021-01-08T00:00:00"/>
    <s v="Orden de Compra"/>
    <n v="17240799"/>
    <d v="2024-08-19T00:00:00"/>
    <s v="Pasaje aéreo nacional para Sr. Sergio Fuentes Barahona, Rut: 13.984.938-8, Santiago/Punta Arenas/Santiago, del 03 al 05 de septiembre de 2024. Implementación ASR."/>
    <s v="Soc. de Turismo e Inversiones Inmobiliarias Limitada."/>
    <s v="76.204.527-3"/>
    <n v="201822"/>
    <x v="1"/>
  </r>
  <r>
    <s v="Fiscalía Nacional"/>
    <s v="Contratación Directa"/>
    <x v="0"/>
    <s v="17-FN MP N°1493"/>
    <d v="2021-01-08T00:00:00"/>
    <s v="Orden de Compra"/>
    <n v="17240800"/>
    <d v="2024-08-19T00:00:00"/>
    <s v="Pasaje aéreo nacional para Sra. Alejandra Vera, Rut: 9.980.914-0, Valdivia/Santiago, el 15 de agosto de 2024. Reunión de coordinación con la Fiscal Regional y equipo asesor. Cambio de pasaje."/>
    <s v="Soc. de Turismo e Inversiones Inmobiliarias Limitada."/>
    <s v="76.204.527-3"/>
    <n v="107564"/>
    <x v="1"/>
  </r>
  <r>
    <s v="Fiscalía Nacional"/>
    <s v="Contratación Directa"/>
    <x v="0"/>
    <s v="17-FN MP N°1493"/>
    <d v="2021-01-08T00:00:00"/>
    <s v="Orden de Compra"/>
    <n v="17240801"/>
    <d v="2024-08-19T00:00:00"/>
    <s v="Pasaje aéreo nacional para Sra. Catalina Wildner Zambra, Rut: 17.083.401-1, Valdivia/Santiago, el 15 de agosto de 2024. Reunión de coordinación con la Fiscal Regional y equipo asesor. Cambio de pasaje."/>
    <s v="Soc. de Turismo e Inversiones Inmobiliarias Limitada."/>
    <s v="76.204.527-3"/>
    <n v="107564"/>
    <x v="1"/>
  </r>
  <r>
    <s v="Fiscalía Nacional"/>
    <s v="Contratación Directa"/>
    <x v="0"/>
    <s v="17-FN MP N°1493"/>
    <d v="2021-01-08T00:00:00"/>
    <s v="Orden de Compra"/>
    <n v="17240802"/>
    <d v="2024-08-19T00:00:00"/>
    <s v="Pasaje aéreo nacional para Sra. Deborah Bailey Vera, Rut: 11.605.340-3, Valdivia/Santiago, el 15 de agosto de 2024. Reunión de coordinación con la Fiscal Regional y equipo asesor. Cambio de pasaje."/>
    <s v="Soc. de Turismo e Inversiones Inmobiliarias Limitada."/>
    <s v="76.204.527-3"/>
    <n v="107564"/>
    <x v="1"/>
  </r>
  <r>
    <s v="F.R. Arica y Parinacota"/>
    <s v="Licitación Privada Menor"/>
    <x v="1"/>
    <s v="No Aplica"/>
    <s v="No Aplica"/>
    <s v="Orden de Compra"/>
    <n v="18240258"/>
    <d v="2024-08-20T00:00:00"/>
    <s v="Segun Factura Electronica Nro. 171546 de fecha 20-08-2024 se adquirieron a Sociedad Contreras Limitada “CONFINOR” alimentos, para Capacitación SIAU."/>
    <s v="SOCIEDAD CONTRERAS LIMITADA"/>
    <s v="79517740-K"/>
    <n v="88310"/>
    <x v="1"/>
  </r>
  <r>
    <s v="F.R. Antofagasta"/>
    <s v="Contratación Directa"/>
    <x v="0"/>
    <s v="17-FN MP N°1493"/>
    <d v="2021-01-08T00:00:00"/>
    <s v="Orden de Servicio "/>
    <n v="2240273"/>
    <d v="2024-08-20T00:00:00"/>
    <s v="Compra pasaje aéreo por comisión de servicios para don Jonathan Kendall. UE 257"/>
    <s v="Soc. de Turismo e Inversiones Inmobiliarias Limitada."/>
    <s v="76.204.527-3"/>
    <n v="287622"/>
    <x v="1"/>
  </r>
  <r>
    <s v="F.R. Antofagasta"/>
    <s v="Licitación Privada Menor"/>
    <x v="1"/>
    <s v="No Aplica"/>
    <s v="No Aplica"/>
    <s v="Orden de Servicio "/>
    <n v="2240274"/>
    <d v="2024-08-20T00:00:00"/>
    <s v="Servicio de colación saludable para participantes jornada somos equipo, actividad del programa calidad de vida UE292"/>
    <s v="GIMENA MARIELA NUÑEZ PRODUCCIONES EIRL"/>
    <s v="76.300.891-6"/>
    <n v="166600"/>
    <x v="1"/>
  </r>
  <r>
    <s v="F.R. Antofagasta"/>
    <s v="Contratación Directa"/>
    <x v="0"/>
    <s v="17-FN MP N°1493"/>
    <d v="2021-01-08T00:00:00"/>
    <s v="Orden de Servicio "/>
    <n v="2240275"/>
    <d v="2024-08-20T00:00:00"/>
    <s v="Pasaje aéreo por comisión de servicios para don Cristian Aguilar A. UE290 Causa Convenios"/>
    <s v="Soc. de Turismo e Inversiones Inmobiliarias Limitada."/>
    <s v="76.204.527-3"/>
    <n v="134252"/>
    <x v="1"/>
  </r>
  <r>
    <s v="F.R. Valparaíso"/>
    <s v="Convenio Marco (Chilecompra)"/>
    <x v="3"/>
    <s v="No Aplica"/>
    <s v="No Aplica"/>
    <s v="Orden de Compra"/>
    <n v="5240374"/>
    <d v="2024-08-20T00:00:00"/>
    <s v="Adquisición de materiales de oficina: compra de resmas para Fiscalías locales y Fiscalía Regional"/>
    <s v="DIMERC S.A."/>
    <s v="96670840-9"/>
    <n v="2770320"/>
    <x v="1"/>
  </r>
  <r>
    <s v="F.R. Maule"/>
    <s v="Licitación Privada Menor"/>
    <x v="1"/>
    <s v="No Aplica"/>
    <s v="No Aplica"/>
    <s v="Orden de Compra"/>
    <n v="7240259"/>
    <d v="2024-08-20T00:00:00"/>
    <s v="Reparación filtración agua sector shaft y resumideros agua 3 y 4° piso, lado oriente, Fiscalía Local de Talca"/>
    <s v="COMERCIAL E INVERSIO"/>
    <s v="77.768.602-K"/>
    <n v="129781"/>
    <x v="1"/>
  </r>
  <r>
    <s v="F.R. Araucanía"/>
    <s v="Contratación Directa"/>
    <x v="0"/>
    <s v="17-FN MP N°1493"/>
    <s v="No Aplica"/>
    <s v="Orden de Compra"/>
    <n v="9240258"/>
    <d v="2024-08-20T00:00:00"/>
    <s v="Pasajes aéreos para fiscal en comisión de servicio, trayecto Tco.-Stgo.-Tco."/>
    <s v="Soc. de Turismo e Inversiones Inmobiliarias Limitada."/>
    <s v="76.204.527-3"/>
    <n v="134452"/>
    <x v="1"/>
  </r>
  <r>
    <s v="F.R. Araucanía"/>
    <s v="Contratación Directa (Exceptuada del Regl. Compras)"/>
    <x v="0"/>
    <s v="No Aplica"/>
    <s v="No Aplica"/>
    <s v="Orden de Compra"/>
    <n v="9240259"/>
    <d v="2024-08-20T00:00:00"/>
    <s v="Reparación de la caldera del edificio de la Fiscalía Regional."/>
    <s v="Alejandro Varela Zuñiga."/>
    <s v="6.893.676-4"/>
    <n v="678300"/>
    <x v="1"/>
  </r>
  <r>
    <s v="F.R. Araucanía"/>
    <s v="Contratación Directa (Exceptuada del Regl. Compras)"/>
    <x v="0"/>
    <s v="No Aplica"/>
    <s v="No Aplica"/>
    <s v="Orden de Compra"/>
    <n v="9240260"/>
    <d v="2024-08-20T00:00:00"/>
    <s v="Reparación de techumbre en el inmueble de la fiscalia Local Traiguén."/>
    <s v="Construcciones Patricio Manosalva Fernández E.I.R.L."/>
    <s v="76.490.409-5"/>
    <n v="95200"/>
    <x v="1"/>
  </r>
  <r>
    <s v="F.R. Araucanía"/>
    <s v="Licitación Privada Menor"/>
    <x v="1"/>
    <s v="No Aplica"/>
    <s v="No Aplica"/>
    <s v="Orden de Compra"/>
    <n v="9240261"/>
    <d v="2024-08-20T00:00:00"/>
    <s v="Evaluación psicolaboral para cargo del estamento administrativo de la Fiscalía Local de Nueva Imperial."/>
    <s v="Consultoría e Investigación en RR HH SPA"/>
    <s v="76.580.320-9"/>
    <n v="197194"/>
    <x v="1"/>
  </r>
  <r>
    <s v="F.R. Los Ríos"/>
    <s v="Contratación Directa"/>
    <x v="0"/>
    <s v="17-FN MP N°1493"/>
    <d v="2024-06-13T00:00:00"/>
    <s v="Orden de Compra"/>
    <n v="19240245"/>
    <d v="2024-08-20T00:00:00"/>
    <s v="Compra de pasaje ida, M. Hurtado 28 de agosto de 2024,"/>
    <s v="Soc. de Turismo e Inversiones Inmobiliarias Limitada."/>
    <s v="76.204.527-3"/>
    <n v="83519"/>
    <x v="1"/>
  </r>
  <r>
    <s v="F.R. Los Ríos"/>
    <s v="Licitación Privada Menor"/>
    <x v="1"/>
    <s v="No Aplica"/>
    <s v="No Aplica"/>
    <s v="Orden de Compra"/>
    <n v="19240246"/>
    <d v="2024-08-20T00:00:00"/>
    <s v="Compra cortaviento con bordados"/>
    <s v="Fernando Patricio Irigoin Bidegain"/>
    <s v="76051595-7"/>
    <n v="29066"/>
    <x v="1"/>
  </r>
  <r>
    <s v="F.R. Los Lagos"/>
    <s v="Licitación Privada Menor"/>
    <x v="1"/>
    <s v="No Aplica"/>
    <s v="No Aplica"/>
    <s v="Orden de Compra"/>
    <n v="10240311"/>
    <d v="2024-08-20T00:00:00"/>
    <s v="3 evaluaciones psicolaborales administrativo apoyo F.Regional"/>
    <s v="Consultoría e Investigación en RR HH SPA"/>
    <s v="76.580.320-9"/>
    <n v="295325"/>
    <x v="1"/>
  </r>
  <r>
    <s v="F.R. Los Lagos"/>
    <s v="Licitación Privada Menor"/>
    <x v="1"/>
    <s v="No Aplica"/>
    <s v="No Aplica"/>
    <s v="Orden de Compra"/>
    <n v="10240312"/>
    <d v="2024-08-20T00:00:00"/>
    <s v="3 evaluaciones psicolaborales técnico informática F.Regional"/>
    <s v="Consultoría e Investigación en RR HH SPA"/>
    <s v="76.580.320-9"/>
    <n v="295325"/>
    <x v="1"/>
  </r>
  <r>
    <s v="F.R. Los Lagos"/>
    <s v="Licitación Privada Menor"/>
    <x v="1"/>
    <s v="No Aplica"/>
    <s v="No Aplica"/>
    <s v="Orden de Compra"/>
    <n v="10240313"/>
    <d v="2024-08-20T00:00:00"/>
    <s v="2 talleres atención usuarios"/>
    <s v="Guillermo Abalos Barros"/>
    <s v="10.581.849-1"/>
    <n v="1020000"/>
    <x v="1"/>
  </r>
  <r>
    <s v="F.R. Los Lagos"/>
    <s v="Contratación Directa (Exceptuada del Regl. Compras)"/>
    <x v="0"/>
    <s v="No Aplica"/>
    <s v="No Aplica"/>
    <s v="Orden de Compra"/>
    <n v="10240314"/>
    <d v="2024-08-20T00:00:00"/>
    <s v="Pasaje marítimo Hualaihué-Caleta Gonzalo-Hualaihué 03-09 al 05-09-24"/>
    <s v="Soc. Marítima y Comercial Somarco Ltda."/>
    <s v="80.925.100-4"/>
    <n v="162200"/>
    <x v="1"/>
  </r>
  <r>
    <s v="F.R. Magallanes"/>
    <s v="Licitación Privada Menor"/>
    <x v="1"/>
    <s v="No Aplica"/>
    <s v="No Aplica"/>
    <s v="Orden de Compra"/>
    <n v="12240170"/>
    <d v="2024-08-20T00:00:00"/>
    <s v="Serv. Coffee break para 40 personas por reunión informativa FR con autoridades en CADI-UMAG 22/08/24 "/>
    <s v="Jaime Uribe H."/>
    <s v="12.364.273-2"/>
    <n v="207060"/>
    <x v="1"/>
  </r>
  <r>
    <s v="F.R. Magallanes"/>
    <s v="Contratación Directa"/>
    <x v="0"/>
    <s v="17-FN N°1493"/>
    <d v="2024-06-13T00:00:00"/>
    <s v="Orden de Compra"/>
    <n v="12240171"/>
    <d v="2024-08-20T00:00:00"/>
    <s v="Pasaje aéreo Punta Arenas/Santiago/Punta Arenas por comision de servicio"/>
    <s v="Soc.de Turismo e Inv. Inmob.Ltda."/>
    <s v="76.204.527-3"/>
    <n v="209152"/>
    <x v="1"/>
  </r>
  <r>
    <s v="F.R. Metrop. Centro Norte"/>
    <s v="Contratación Directa (Exceptuada del Regl. Compras)"/>
    <x v="0"/>
    <s v="No Aplica"/>
    <s v="No Aplica"/>
    <s v="Orden de Compra"/>
    <n v="13240273"/>
    <d v="2024-08-20T00:00:00"/>
    <s v="TRANSCRIPCION DE 03 VIDEOS CREOLE A ESPAÑOL RUC 2200688xxx-K"/>
    <s v="SERV. DE TRAD. E INT. LIL"/>
    <s v="76232317-6"/>
    <n v="120000"/>
    <x v="1"/>
  </r>
  <r>
    <s v="F.R. Metrop. Centro Norte"/>
    <s v="Contratación Directa (Exceptuada del Regl. Compras)"/>
    <x v="0"/>
    <s v="No Aplica"/>
    <s v="No Aplica"/>
    <s v="No Aplica"/>
    <s v="No aplica"/>
    <d v="2024-08-20T00:00:00"/>
    <s v="Renueva por 12 meses contrato de servicio radiotaxi para víctimas y testigos de la Fiscalía Local de Chacabuco"/>
    <s v="SOC. DE SERVICIOS DE TRANSPORTE DE PERSONAS LIMITADA"/>
    <s v="77665970-3"/>
    <n v="30000000"/>
    <x v="1"/>
  </r>
  <r>
    <s v="F.R. Metrop. Sur"/>
    <s v="Contratación Directa (Exceptuada del Regl. Compras)"/>
    <x v="0"/>
    <s v="No Aplica"/>
    <s v="No Aplica"/>
    <s v="Orden de Compra"/>
    <n v="15240242"/>
    <d v="2024-08-20T00:00:00"/>
    <s v="Servicio de emergencia día 17/08/2024, por corte de energía eléctrica en sector del 2° piso en Gran Av. José Miguel Carrera 3814, San Miguel."/>
    <s v="LUIS PATRICIO ORELLANA VELASQUEZ"/>
    <s v="10339134-2"/>
    <n v="134482"/>
    <x v="1"/>
  </r>
  <r>
    <s v="Fiscalía Nacional"/>
    <s v="Contratación Directa"/>
    <x v="0"/>
    <s v="FN/MP N° 2100"/>
    <d v="2024-08-14T00:00:00"/>
    <s v="Orden de Compra"/>
    <n v="17240803"/>
    <d v="2024-08-20T00:00:00"/>
    <s v="Contratación de Servicio de alojamiento,con fecha de ingreso el 22 hasta el 24 de agost de 2024, con cena incluida, para el Fiscal General de Bolivia y Funcionaria del Ministerio Público de Bolivia, para participación de reunión bilateral, a realizarse el día 23 de agosto de 2024 en la Fiscalía Nacional."/>
    <s v="Administradora de Hoteles Dse Spa."/>
    <s v="76526480-4"/>
    <n v="426020"/>
    <x v="1"/>
  </r>
  <r>
    <s v="F.R. Arica y Parinacota"/>
    <s v="Licitación Privada Menor"/>
    <x v="1"/>
    <s v="No Aplica"/>
    <s v="No Aplica"/>
    <s v="Orden de Compra"/>
    <n v="18240259"/>
    <d v="2024-08-21T00:00:00"/>
    <s v="Segun la cotización fechada el 21 de agosto de 2024, se adquirieron equipos computacionales y perifericos Servidor NAS DiskStation DS423+ SYNOLOGY y Western Digital Red Pro 16 TB (WD161KFGX)."/>
    <s v="FRANCISCO JAVIER CUEVAS CUELLO"/>
    <s v="15017534-8"/>
    <n v="2820000"/>
    <x v="1"/>
  </r>
  <r>
    <s v="F.R. Antofagasta"/>
    <s v="Licitación Privada Mayor"/>
    <x v="1"/>
    <s v="FR/ II No. 492"/>
    <d v="2021-08-06T00:00:00"/>
    <s v="Orden de Servicio "/>
    <n v="2240276"/>
    <d v="2024-08-21T00:00:00"/>
    <s v="Reparación y Remodelación Fiscalía Local de Tocopilla. UE 253"/>
    <s v="MJR SERVICIOS SPA"/>
    <s v="77.169.637-6"/>
    <n v="4923149"/>
    <x v="1"/>
  </r>
  <r>
    <s v="F.R. Antofagasta"/>
    <s v="Licitación Privada Menor"/>
    <x v="1"/>
    <s v="No Aplica"/>
    <s v="No Aplica"/>
    <s v="Orden de Servicio "/>
    <n v="2240277"/>
    <d v="2024-08-21T00:00:00"/>
    <s v="Adquisición de lanyard y portacredencial para ECOH"/>
    <s v="TECAL IMPRESIONES SPA"/>
    <s v="99.5298.20-1"/>
    <n v="86275"/>
    <x v="1"/>
  </r>
  <r>
    <s v="F.R. Antofagasta"/>
    <s v="Licitación Privada Menor"/>
    <x v="1"/>
    <s v="No Aplica"/>
    <s v="No Aplica"/>
    <s v="Orden de Servicio "/>
    <n v="2240278"/>
    <d v="2024-08-21T00:00:00"/>
    <s v="Mantención preventiva de sistema de impulsión de agua potable y estanque de acumulación de la Fiscalía Local de Antofagasta."/>
    <s v="INGSER SPA"/>
    <s v="77.474.785-0"/>
    <n v="655452"/>
    <x v="1"/>
  </r>
  <r>
    <s v="F.R. Atacama"/>
    <s v="Contratación Directa"/>
    <x v="0"/>
    <s v="17-FN MP N°1493"/>
    <s v="No Aplica"/>
    <s v="Orden de Compra"/>
    <n v="32400177"/>
    <d v="2024-08-21T00:00:00"/>
    <s v="Pasajes aéreos, para el Fiscal Regional de Atacama, por participación en la Jornada de lanzamiento de la “Guía de Diligencias Investigativas. Violencia Institucional, Muertes Potencialmente Ilícitas y Desaparición Forzada de Personas” realizado el 29 de agosto y posteriormente, sostener reunión con la Unidad de Género de la Fiscalía Nacional y Jefa de INSCRIM de la PDI."/>
    <s v="Soc. de Turismo e Inversiones Inmobiliarias Limitada."/>
    <s v="76.204.527-3"/>
    <n v="149722"/>
    <x v="1"/>
  </r>
  <r>
    <s v="F.R. Atacama"/>
    <s v="Contratación Directa"/>
    <x v="0"/>
    <s v="17-FN MP N°1493"/>
    <s v="No Aplica"/>
    <s v="Orden de Compra"/>
    <n v="32400178"/>
    <d v="2024-08-21T00:00:00"/>
    <s v="Pasajes aéreos, para la Fiscal Adjunto de SACFI, por participación en reunión con la Unidad de Género de la Fiscalía Nacional y Jefa de INSCRIM de la Policía de Investigaciones, por causas de desaparecidas."/>
    <s v="Soc. de Turismo e Inversiones Inmobiliarias Limitada."/>
    <s v="76.204.527-3"/>
    <n v="150322"/>
    <x v="1"/>
  </r>
  <r>
    <s v="F.R. Atacama"/>
    <s v="Contratación Directa"/>
    <x v="0"/>
    <s v="17-FN MP N°1493"/>
    <s v="No Aplica"/>
    <s v="Orden de Compra"/>
    <n v="32400179"/>
    <d v="2024-08-21T00:00:00"/>
    <s v="Pasajes aéreos, para el Fiscal Jefe de la Fiscalía Local de Copiapó con la finalidad de participar en reunión con la Unidad de Género de la Fiscalía Nacional y Jefa de INSCRIM de la Policía de Investigaciones, por causas de desaparecidas."/>
    <s v="Soc. de Turismo e Inversiones Inmobiliarias Limitada."/>
    <s v="76.204.527-3"/>
    <n v="91092"/>
    <x v="1"/>
  </r>
  <r>
    <s v="F.R. Atacama"/>
    <s v="Contratación Directa"/>
    <x v="0"/>
    <s v="17-FN MP N°1493"/>
    <s v="No Aplica"/>
    <s v="Orden de Compra"/>
    <n v="32400180"/>
    <d v="2024-08-21T00:00:00"/>
    <s v="Pasajes aéreos para el Fiscal Jefe de la F.L. de Vallenar para participar en la jornada de lanzamiento de la “Guía de Diligencias Investigativas. Violencia Institucional, Muertes Potencialmente Ilícitas y Desaparición Forzada de Personas”, realizado el jueves 29 de agosto, en el Auditorio de la Fiscalía Nacional."/>
    <s v="Soc. de Turismo e Inversiones Inmobiliarias Limitada."/>
    <s v="76.204.527-3"/>
    <n v="237922"/>
    <x v="1"/>
  </r>
  <r>
    <s v="F.R. Atacama"/>
    <s v="Contratación Directa"/>
    <x v="0"/>
    <s v="17-FN MP N°1493"/>
    <s v="No Aplica"/>
    <s v="Orden de Compra"/>
    <n v="32400181"/>
    <d v="2024-08-21T00:00:00"/>
    <s v="Pasajes aéreos para Profesional de Informática, Fiscalía Regional de Atacama, para participar en &quot;Actividades - Proyecto Dashboard de indicadores de atención de usuarios&quot; a realizarse los días 9 y 10 de septiembre en Santiago."/>
    <s v="Soc. de Turismo e Inversiones Inmobiliarias Limitada."/>
    <s v="76.204.527-3"/>
    <n v="170992"/>
    <x v="1"/>
  </r>
  <r>
    <s v="F.R. Atacama"/>
    <s v="Contratación Directa"/>
    <x v="0"/>
    <s v="17-FN MP N°1493"/>
    <s v="No Aplica"/>
    <s v="Orden de Compra"/>
    <n v="32400182"/>
    <d v="2024-08-21T00:00:00"/>
    <s v="Pasajes aéreos para Fiscal Adjunto, Fiscalía Local de Caldera, para participar en curso de formación inicial de entrevistadores/as, CIFE 22, a realizarse entre los días 2 y 6 de septiembre en dependencias de la Fiscalía Nacional."/>
    <s v="Soc. de Turismo e Inversiones Inmobiliarias Limitada."/>
    <s v="76.204.527-3"/>
    <n v="134791"/>
    <x v="1"/>
  </r>
  <r>
    <s v="F.R. Atacama"/>
    <s v="Licitación Privada Menor"/>
    <x v="1"/>
    <s v="No Aplica"/>
    <s v="No Aplica"/>
    <s v="Orden de Compra"/>
    <n v="32400176"/>
    <d v="2024-08-21T00:00:00"/>
    <s v="Chalecos antibalas para protección de Fiscales de la Fiscalía de Atacama."/>
    <s v="MGCG SPA"/>
    <s v="77.210.316-6"/>
    <n v="874650"/>
    <x v="1"/>
  </r>
  <r>
    <s v="F.R. O´Higgins"/>
    <s v="Licitación Privada Menor"/>
    <x v="1"/>
    <s v="No Aplica"/>
    <s v="No Aplica"/>
    <s v="Orden de Compra"/>
    <n v="6240363"/>
    <d v="2024-08-21T00:00:00"/>
    <s v="Limpieza de canaletas de aguas lluvias de la Fiscalía Local de Rengo"/>
    <s v="LUIS DOMINGO LILLO PARDO"/>
    <s v="7.759.976-2"/>
    <n v="130900"/>
    <x v="1"/>
  </r>
  <r>
    <s v="F.R. Maule"/>
    <s v="Licitación Privada Menor"/>
    <x v="1"/>
    <s v="No Aplica"/>
    <s v="No Aplica"/>
    <s v="Orden de Compra"/>
    <n v="7240260"/>
    <d v="2024-08-21T00:00:00"/>
    <s v="Certificación anual del ascensor, Fiscalía Local de Linares"/>
    <s v="EUDOKIA SPA"/>
    <s v="77.849.325-K"/>
    <n v="320001"/>
    <x v="1"/>
  </r>
  <r>
    <s v="F.R. Maule"/>
    <s v="Contratación Directa (Exceptuada del Regl. Compras)"/>
    <x v="0"/>
    <s v="No Aplica"/>
    <s v="No Aplica"/>
    <s v="Orden de Compra"/>
    <n v="7240261"/>
    <d v="2024-08-21T00:00:00"/>
    <s v="Publicación de llamado a concurso público para el día domingo 25 de agosto de 2024, Fiscalía Regional"/>
    <s v="EMP. PERIODISTICA CU"/>
    <s v="81.535.500-8"/>
    <n v="83776"/>
    <x v="1"/>
  </r>
  <r>
    <s v="F.R. Biobío"/>
    <s v="Licitación Privada Menor"/>
    <x v="1"/>
    <s v="No Aplica"/>
    <s v="No Aplica"/>
    <s v="Orden de Servicio "/>
    <s v="Der.14"/>
    <d v="2024-08-21T00:00:00"/>
    <s v="Adjudicación Parcial Licitación Privada Menor para contratación de Evaluaciones Psicolaborales Región Bio Bio."/>
    <s v="Bravo Araya y Fuentealba Consultores Ltda."/>
    <s v="76.406.168-3"/>
    <n v="3295050"/>
    <x v="1"/>
  </r>
  <r>
    <s v="F.R. Araucanía"/>
    <s v="Contratación Directa"/>
    <x v="0"/>
    <s v="17-FN MP N°1493"/>
    <s v="No Aplica"/>
    <s v="Orden de Compra"/>
    <n v="9240262"/>
    <d v="2024-08-21T00:00:00"/>
    <s v="Pasajes aéreos para fiscales en comisión de servicio, trayecto Tco.-Stgo.-Tco."/>
    <s v="Soc. de Turismo e Inversiones Inmobiliarias Limitada."/>
    <s v="76.204.527-3"/>
    <n v="284490"/>
    <x v="1"/>
  </r>
  <r>
    <s v="F.R. Araucanía"/>
    <s v="Contratación Directa (Exceptuada del Regl. Compras)"/>
    <x v="0"/>
    <s v="No Aplica"/>
    <s v="No Aplica"/>
    <s v="Orden de Compra"/>
    <n v="9240263"/>
    <d v="2024-08-21T00:00:00"/>
    <s v="Provisión e instalación de láminas de seguridad en vehículos institucionales."/>
    <s v="Mauricio Pastene Laminados Spa."/>
    <s v="77.480.191-K"/>
    <n v="1000000"/>
    <x v="1"/>
  </r>
  <r>
    <s v="F.R. Araucanía"/>
    <s v="Licitación Privada Menor"/>
    <x v="1"/>
    <s v="No Aplica"/>
    <s v="No Aplica"/>
    <s v="Orden de Compra"/>
    <n v="9240264"/>
    <d v="2024-08-21T00:00:00"/>
    <s v="Relatoría para taller “Gestión del Estrés”, en el marco de las actividades del Programa de Calidad de Vida Laboral."/>
    <s v="Cooltura Spa."/>
    <s v="76.992.644-5"/>
    <n v="680000"/>
    <x v="1"/>
  </r>
  <r>
    <s v="F.R. Araucanía"/>
    <s v="Convenio Marco (Chilecompra)"/>
    <x v="3"/>
    <s v="No Aplica"/>
    <s v="No Aplica"/>
    <s v="Orden de Compra"/>
    <n v="9240265"/>
    <d v="2024-08-21T00:00:00"/>
    <s v="Compra de insumos para reuniones con autoridades en Fiscalía Regional."/>
    <s v="Bidfood Chile S.A."/>
    <s v="76.111.152-3"/>
    <n v="123760"/>
    <x v="1"/>
  </r>
  <r>
    <s v="F.R. Los Ríos"/>
    <s v="Licitación Privada Menor"/>
    <x v="1"/>
    <s v="No Aplica"/>
    <s v="No Aplica"/>
    <s v="Orden de Compra"/>
    <n v="19240247"/>
    <d v="2024-08-21T00:00:00"/>
    <s v="Insumos para capacitaciones"/>
    <s v="Carlos Alfredo Vistoso Jara"/>
    <s v="8128362-1"/>
    <n v="79916"/>
    <x v="1"/>
  </r>
  <r>
    <s v="F.R. Los Ríos"/>
    <s v="Contratación Directa"/>
    <x v="0"/>
    <s v="17-FN MP N°1493"/>
    <d v="2024-06-13T00:00:00"/>
    <s v="Orden de Compra"/>
    <n v="19240249"/>
    <d v="2024-08-21T00:00:00"/>
    <s v="Compra de pasaje Leyla Chahin ida 27-08-2024 regreso 31-08-2024 taller de introducción sobre drogas sintéticas, nuevas sustancias psicoactivas, incluyendo opioides sintéticos y precursores fabricación ilícita; y sobre las respuestas legales para abordar estos"/>
    <s v="Soc. de Turismo e Inversiones Inmobiliarias Limitada."/>
    <s v="76.204.527-3"/>
    <n v="187683"/>
    <x v="1"/>
  </r>
  <r>
    <s v="F.R. Los Lagos"/>
    <s v="Licitación Privada Menor"/>
    <x v="1"/>
    <s v="No Aplica"/>
    <s v="No Aplica"/>
    <s v="Orden de Compra"/>
    <n v="10240315"/>
    <d v="2024-08-21T00:00:00"/>
    <s v="4 evaluaciones psicolaborales abogado asistente FL R.Negro, FL P.Montt"/>
    <s v="Assessor Consultores Asociados Ltda."/>
    <s v="78.074.130-9"/>
    <n v="482171"/>
    <x v="1"/>
  </r>
  <r>
    <s v="F.R. Los Lagos"/>
    <s v="Licitación Pública"/>
    <x v="2"/>
    <s v="17 FN/MP N°60"/>
    <d v="2009-01-08T00:00:00"/>
    <s v="Orden de Compra"/>
    <n v="10240316"/>
    <d v="2024-08-21T00:00:00"/>
    <s v="Pasaje aéreo P.Montt-Santiago-P.Montt del  08-09 al 10-09-24"/>
    <s v="Soc.De Tur. E Inv. Inmobiliarias Ltda."/>
    <s v="76.204.527-3"/>
    <n v="272170"/>
    <x v="1"/>
  </r>
  <r>
    <s v="F.R. Aysén"/>
    <s v="Contratación Directa"/>
    <x v="0"/>
    <s v="17-FN MP N°1493"/>
    <d v="2024-06-13T00:00:00"/>
    <s v="Orden de Servicio "/>
    <n v="11240335"/>
    <d v="2024-08-21T00:00:00"/>
    <s v="Pasajes Aéreos Nacionales Balmaceda-Santiago- Balmaceda, para Fiscal Regional de Aysén. Declaración IA en Santiago."/>
    <s v="Soc. de Turismo e Inversiones Inmobiliarias Limitada."/>
    <s v="76.204.527-3"/>
    <n v="303095"/>
    <x v="1"/>
  </r>
  <r>
    <s v="F.R. Magallanes"/>
    <s v="Contratación Directa"/>
    <x v="0"/>
    <s v="17-FN N°1493"/>
    <d v="2024-06-13T00:00:00"/>
    <s v="Orden de Compra"/>
    <n v="12240172"/>
    <d v="2024-08-21T00:00:00"/>
    <s v="Pasaje aéreo Punta Arenas/Santiago/Punta Arenas. Salida: 27/08/2024. Retorno: 01/09/2024.Comisión de servicio"/>
    <s v="Soc.de Turismo e Inv. Inmob.Ltda."/>
    <s v="76.204.527-3"/>
    <n v="280770"/>
    <x v="1"/>
  </r>
  <r>
    <s v="F.R. Metrop. Centro Norte"/>
    <s v="Contratación Directa (Exceptuada del Regl. Compras)"/>
    <x v="0"/>
    <s v="No Aplica"/>
    <s v="No Aplica"/>
    <s v="Orden de Compra"/>
    <n v="13240274"/>
    <d v="2024-08-21T00:00:00"/>
    <s v="INFORME PERICIA PSICOLÓGICA, RUC 2400137xxx-7"/>
    <s v="ROMY ESPINOZA MARTINEZ"/>
    <s v="15431620-5"/>
    <n v="270000"/>
    <x v="1"/>
  </r>
  <r>
    <s v="F.R. Metrop. Oriente"/>
    <s v="Contratación Directa"/>
    <x v="0"/>
    <s v="Resolución FR _x000a_N°59"/>
    <d v="2023-11-06T00:00:00"/>
    <s v="Orden de Compra"/>
    <n v="14240225"/>
    <d v="2024-08-21T00:00:00"/>
    <s v="Adquisición de dos tarjetas del estacionamiento del Centro de Justicia."/>
    <s v="SOC.CONCESIONARIA C.DE JUSTICIA DE STGO."/>
    <s v="99557380-6"/>
    <n v="44863"/>
    <x v="1"/>
  </r>
  <r>
    <s v="F.R. Metrop. Oriente"/>
    <s v="Licitación Privada Menor"/>
    <x v="1"/>
    <s v="No Aplica"/>
    <s v="No Aplica"/>
    <s v="Orden de Compra"/>
    <n v="14240226"/>
    <d v="2024-08-21T00:00:00"/>
    <s v="Servicio de 8 sesiones de una hora cada una de Asesoría Psicológica individual. "/>
    <s v="_x0009_NETWORK CONSULTING LIMITADA"/>
    <s v="77360192-5"/>
    <n v="280000"/>
    <x v="1"/>
  </r>
  <r>
    <s v="F.R. Metrop. Sur"/>
    <s v="Licitación Privada Menor"/>
    <x v="1"/>
    <s v="No Aplica"/>
    <s v="No Aplica"/>
    <s v="Orden de Compra"/>
    <n v="15240243"/>
    <d v="2024-08-21T00:00:00"/>
    <s v="Compra Ágil en ChileCompra: 15 pares de zapatos de seguridad para funcionarios de Unidades de Custodia y a cargo de bodegas."/>
    <s v="COMERCIAL E INDUSTRIAL NOVA SEGURIDAD LTDA. "/>
    <s v="78610360-6"/>
    <n v="908047"/>
    <x v="1"/>
  </r>
  <r>
    <s v="F.R. Metrop. Sur"/>
    <s v="Licitación Privada Menor"/>
    <x v="1"/>
    <s v="No Aplica"/>
    <s v="No Aplica"/>
    <s v="Orden de Compra"/>
    <n v="15240244"/>
    <d v="2024-08-21T00:00:00"/>
    <s v="Tres evaluaciones psicolaborales: Cargo de  Profesional de Estudios grado X para la Fiscalía Regional Sur."/>
    <s v="LS CONSULTORIA LTDA. "/>
    <s v="77810996-4"/>
    <n v="340200"/>
    <x v="1"/>
  </r>
  <r>
    <s v="F.R. Metrop. Sur"/>
    <s v="Contratación Directa"/>
    <x v="0"/>
    <s v="No aplica"/>
    <s v="No aplica"/>
    <s v="Orden de Compra"/>
    <n v="15240245"/>
    <d v="2024-08-21T00:00:00"/>
    <s v="Reprogramación de tarjeta de proximidad a accesos y estacionamientos para dos funcionarios y una fiscal  FRMS. "/>
    <s v="SOC.CONCESIONARIA CENTRO DE JUSTICIA STGO. "/>
    <s v="99557380-6"/>
    <n v="45220"/>
    <x v="1"/>
  </r>
  <r>
    <s v="F.R. Metrop. Sur"/>
    <s v="Contratación Directa"/>
    <x v="0"/>
    <s v="No aplica"/>
    <s v="No aplica"/>
    <s v="Orden de Compra"/>
    <n v="15240246"/>
    <d v="2024-08-21T00:00:00"/>
    <s v="Provisión de tarjetas de proximidad  para dos funcionarias y un fiscal FRMS. "/>
    <s v="SOC.CONCESIONARIA CENTRO DE JUSTICIA STGO. "/>
    <s v="99557380-6"/>
    <n v="90440"/>
    <x v="1"/>
  </r>
  <r>
    <s v="F.R. Metrop. Occidente"/>
    <s v="Contratación Directa (Exceptuada del Regl. Compras)"/>
    <x v="0"/>
    <s v="No Aplica"/>
    <s v="No Aplica"/>
    <s v="Orden de Compra"/>
    <n v="16240259"/>
    <d v="2024-08-21T00:00:00"/>
    <s v="Servicio de Visita técnica por corte de energía 04.08.2024 con revisión y mediciones de carga eléctrica, en virtud de lo dispuesto en el Título I, Artículo 1°, Letra V, del Reglamento de Compra de Bienes Muebles y de Contratación de Servicios del MP para Fiscalía Local de Pudahuel. RESOLUCIÓN FN_MP_1514_2024"/>
    <s v="SERGIO ANTONIO SANCHEZ DELGADO"/>
    <s v="7779811-0"/>
    <n v="113050"/>
    <x v="1"/>
  </r>
  <r>
    <s v="F.R. Metrop. Occidente"/>
    <s v="Contratación Directa (Exceptuada del Regl. Compras)"/>
    <x v="0"/>
    <s v="No Aplica"/>
    <s v="No Aplica"/>
    <s v="Orden de Compra"/>
    <n v="16240260"/>
    <d v="2024-08-21T00:00:00"/>
    <s v="Visita técnica de sectores eléctricos zona custodia por fenómeno atmosférico recibió y se mojó por efecto de la lluvia, en virtud de lo dispuesto en el Título I, Artículo 1°, Letra V, del Reglamento de Compra de Bienes Muebles y de Contratación de Servicios del MP Fiscalía Local de Maipú. RESOLUCIÓN FN_MP_1514_2024"/>
    <s v="SERGIO ANTONIO SANCHEZ DELGADO"/>
    <s v="7779811-0"/>
    <n v="124950"/>
    <x v="1"/>
  </r>
  <r>
    <s v="F.R. Arica y Parinacota"/>
    <s v="Contratación Directa"/>
    <x v="0"/>
    <s v="17-FN MP N°1493"/>
    <d v="2024-06-13T00:00:00"/>
    <s v="Orden de Servicio "/>
    <n v="18240260"/>
    <d v="2024-08-22T00:00:00"/>
    <s v="Segun la Resolucion FN/MP Nro. 1493/2024, emitida el 13/06/2024, se han adquirido pasajes aereos nacionales para el tramo ARI-SCL- y SCL-ARI, para la Abogada Asistente I.I.C.M., C.I. 12.438.040-5."/>
    <s v="Soc. de Turismo e Inversiones Inmobiliarias Limitada."/>
    <s v="76.204.527-3"/>
    <n v="206770"/>
    <x v="1"/>
  </r>
  <r>
    <s v="F.R. Arica y Parinacota"/>
    <s v="Contratación Directa"/>
    <x v="0"/>
    <s v="17-FN MP N°1493"/>
    <d v="2024-06-13T00:00:00"/>
    <s v="Orden de Servicio "/>
    <n v="18240261"/>
    <d v="2024-08-22T00:00:00"/>
    <s v="Segun la Resolucion FN/MP Nro. 1493/2024, emitida el 13/06/2024, se han adquirido pasajes aereos nacionales para el tramo ARI-SCL- y SCL-ARI, para el Fiscal Adjunto E.A.G.Z., C.I. 13.006.381-0."/>
    <s v="Soc. de Turismo e Inversiones Inmobiliarias Limitada."/>
    <s v="76.204.527-3"/>
    <n v="206770"/>
    <x v="1"/>
  </r>
  <r>
    <s v="F.R. Arica y Parinacota"/>
    <s v="Licitación Privada Menor"/>
    <x v="1"/>
    <s v="No Aplica"/>
    <s v="No Aplica"/>
    <s v="Orden de Servicio "/>
    <n v="18240262"/>
    <d v="2024-08-22T00:00:00"/>
    <s v="Segun la cotizacion para evaluacion psicolaboral 2024 recibida del proveedor LS Consultoria Limitada, se solicito el servicio de evaluacion psicolaboral para un postulante al cargo de Tecnico Operativo Grado XII."/>
    <s v="LS CONSULTORIA LIMITADA"/>
    <s v="77810996-4"/>
    <n v="101731"/>
    <x v="1"/>
  </r>
  <r>
    <s v="F.R. Arica y Parinacota"/>
    <s v="Licitación Privada Menor"/>
    <x v="1"/>
    <s v="No Aplica"/>
    <s v="No Aplica"/>
    <s v="Orden de Servicio "/>
    <n v="18240263"/>
    <d v="2024-08-22T00:00:00"/>
    <s v="Segun cotizacion de fecha 22-08-2024 se le adjudico a la Empresa Periodistica El Norte Sociedad Anonima el llamado a concurso publico, para optar al cargo de Auxiliar para la Fiscalía Local de Arica."/>
    <s v="EMPRESA PERIODISTICA EL NORTE S.A"/>
    <s v="84.295.700-1"/>
    <n v="178500"/>
    <x v="1"/>
  </r>
  <r>
    <s v="F.R. Arica y Parinacota"/>
    <s v="Licitación Privada Menor"/>
    <x v="1"/>
    <s v="No Aplica"/>
    <s v="No Aplica"/>
    <s v="Orden de Compra"/>
    <n v="18240264"/>
    <d v="2024-08-22T00:00:00"/>
    <s v="Segun Cotizacion Nro. 6130 de fecha 22-08-2024 se adquirieron a Inversiones Cuatro Rios SpA, 10 sillas ejecutivas tipo sillón."/>
    <s v="INVERSIONES CUATRO RIOS SPA"/>
    <s v="76094593-5"/>
    <n v="2319310"/>
    <x v="1"/>
  </r>
  <r>
    <s v="F.R. Arica y Parinacota"/>
    <s v="Licitación Privada Menor"/>
    <x v="1"/>
    <s v="No Aplica"/>
    <s v="No Aplica"/>
    <s v="Orden de Compra"/>
    <n v="18240265"/>
    <d v="2024-08-22T00:00:00"/>
    <s v="Segun Cotizacion Folio Nro. 3547 de fecha 22-08-2024 se adquirieron a Bookstore 3 sillas cajero JOB"/>
    <s v="COMERCIALIZADORA BOOKSTORE LTDA"/>
    <s v="76490172-K"/>
    <n v="655500"/>
    <x v="1"/>
  </r>
  <r>
    <s v="F.R. Arica y Parinacota"/>
    <s v="Licitación Privada Menor"/>
    <x v="1"/>
    <s v="No Aplica"/>
    <s v="No Aplica"/>
    <s v="Orden de Servicio "/>
    <n v="18240266"/>
    <d v="2024-08-22T00:00:00"/>
    <s v="Segun Aranceles 2024 se adjudico a achs salud el Servicio de Evaluaciones Laborales, Altitud geográfica entre 3.000 Y 5.500 Msnm."/>
    <s v="ASOCIACION CHILENA DE SEGURIDAD"/>
    <s v="70360100-6"/>
    <n v="1135831"/>
    <x v="1"/>
  </r>
  <r>
    <s v="F.R. O´Higgins"/>
    <s v="Licitación Pública"/>
    <x v="2"/>
    <s v="FN/MP 2075/2018"/>
    <d v="2018-10-12T00:00:00"/>
    <s v="Orden de Compra"/>
    <n v="6240365"/>
    <d v="2024-08-22T00:00:00"/>
    <s v="Ratificación Informe Pericial psicológico ruc 2100250XXX-X Fiscalía Local San Fernando. "/>
    <s v="NATASHA ANDREA RODRIGUEZ HIDALGO"/>
    <s v="17.178.088-8"/>
    <n v="150800"/>
    <x v="1"/>
  </r>
  <r>
    <s v="F.R. O´Higgins"/>
    <s v="Licitación Privada Menor"/>
    <x v="1"/>
    <s v="No Aplica"/>
    <s v="No Aplica"/>
    <s v="Orden de Compra"/>
    <n v="6240367"/>
    <d v="2024-08-22T00:00:00"/>
    <s v="Compra de adaptadores para notebook"/>
    <s v="COMERCIALIZADORA SP DIGITAL SPA"/>
    <s v="76.799.430-3"/>
    <n v="77499"/>
    <x v="1"/>
  </r>
  <r>
    <s v="F.R. O´Higgins"/>
    <s v="Licitación Privada Menor"/>
    <x v="1"/>
    <s v="No Aplica"/>
    <s v="No Aplica"/>
    <s v="Orden de Compra"/>
    <n v="6240368"/>
    <d v="2024-08-22T00:00:00"/>
    <s v="Mantención del sistema de aire acondicionado de la Fiscalía Local de San Vicente"/>
    <s v="REFRICLIMA SPA"/>
    <s v="77.914.712-6"/>
    <n v="993650"/>
    <x v="1"/>
  </r>
  <r>
    <s v="F.R. Los Lagos"/>
    <s v="Contratación Directa (Exceptuada del Regl. Compras)"/>
    <x v="0"/>
    <s v="No Aplica"/>
    <s v="No Aplica"/>
    <s v="Orden de Compra"/>
    <n v="10240317"/>
    <d v="2024-08-22T00:00:00"/>
    <s v="Publicación concurso público 25-08-24 en diario El Llanquihue de P.Montt . Cargo Administrativo Osorno"/>
    <s v="Sociedad Periodística Araucanía S.A."/>
    <s v="87.778.800-8"/>
    <n v="233565"/>
    <x v="1"/>
  </r>
  <r>
    <s v="F.R. Magallanes"/>
    <s v="Contratación Directa"/>
    <x v="0"/>
    <s v="17-FN N°1493"/>
    <d v="2024-06-13T00:00:00"/>
    <s v="Orden de Compra"/>
    <n v="12240173"/>
    <d v="2024-08-22T00:00:00"/>
    <s v="Pasaje aéreo  Punta Arenas/Santiago/Punta Arenas. Salida: 02/09/2024 Retorno: 05/09/2024.comisión de servicio"/>
    <s v="Soc.de Turismo e Inv. Inmob.Ltda."/>
    <s v="76.204.527-3"/>
    <n v="253352"/>
    <x v="1"/>
  </r>
  <r>
    <s v="F.R. Magallanes"/>
    <s v="Contratación Directa"/>
    <x v="0"/>
    <s v="17-FN N°1493"/>
    <d v="2024-06-13T00:00:00"/>
    <s v="Orden de Compra"/>
    <n v="12240174"/>
    <d v="2024-08-22T00:00:00"/>
    <s v="Pasaje aéreo Pta.Arenas/Santiago  28 de agosto por comision de servicio."/>
    <s v="Soc.de Turismo e Inv. Inmob.Ltda."/>
    <s v="76.204.527-3"/>
    <n v="304004"/>
    <x v="1"/>
  </r>
  <r>
    <s v="F.R. Metrop. Centro Norte"/>
    <s v="Licitación Privada Menor"/>
    <x v="1"/>
    <s v="No Aplica"/>
    <s v="No Aplica"/>
    <s v="Orden de Compra"/>
    <n v="13240275"/>
    <d v="2024-08-22T00:00:00"/>
    <s v="EVALUACIONES PSICOLABORALES, SOLICITUD 21-08-24.-"/>
    <s v="SOC DE PROF OSSANDON CONS"/>
    <s v="77269090-8"/>
    <n v="795008"/>
    <x v="1"/>
  </r>
  <r>
    <s v="F.R. Metrop. Centro Norte"/>
    <s v="Licitación Privada Menor"/>
    <x v="1"/>
    <s v="No Aplica"/>
    <s v="No Aplica"/>
    <s v="Orden de Compra"/>
    <n v="13240276"/>
    <d v="2024-08-22T00:00:00"/>
    <s v="YOGA, SOLICITUD 22-08-24.-"/>
    <s v="JACQUELINE ISABEL APABLAZ"/>
    <s v="9381448-7"/>
    <n v="500000"/>
    <x v="1"/>
  </r>
  <r>
    <s v="F.R. Metrop. Oriente"/>
    <s v="Licitación Privada Menor"/>
    <x v="1"/>
    <s v="No Aplica"/>
    <s v="No Aplica"/>
    <s v="Orden de Compra"/>
    <n v="14240227"/>
    <d v="2024-08-22T00:00:00"/>
    <s v="Compra de materiales de oficina para Fiscalía Local de Las Condes"/>
    <s v="PROVEEDORES INTEGRALES PRISA S.A."/>
    <s v="96556940-5"/>
    <n v="168528"/>
    <x v="1"/>
  </r>
  <r>
    <s v="F.R. Metrop. Oriente"/>
    <s v="Contratación Directa"/>
    <x v="0"/>
    <s v="Resolución DER N° 22"/>
    <d v="2024-08-21T00:00:00"/>
    <s v="Orden de Compra"/>
    <n v="14240228"/>
    <d v="2024-08-22T00:00:00"/>
    <s v="Pericia médica en urología para causa Fiscalía Local de La Florida."/>
    <s v="SOCIEDAD EKA MEDICA LTDA"/>
    <s v="77966675-1"/>
    <n v="3295050"/>
    <x v="1"/>
  </r>
  <r>
    <s v="F.R. Metrop. Oriente"/>
    <s v="Contratación Directa"/>
    <x v="0"/>
    <s v="Resolución DER N° 23"/>
    <d v="2024-08-21T00:00:00"/>
    <s v="Orden de Compra"/>
    <n v="14240229"/>
    <d v="2024-08-22T00:00:00"/>
    <s v="Pericia médica en urología para causa Fiscalía Local de La Florida."/>
    <s v="SOCIEDAD EKA MEDICA LTDA"/>
    <s v="77966675-1"/>
    <n v="3295050"/>
    <x v="1"/>
  </r>
  <r>
    <s v="F.R. Metrop. Oriente"/>
    <s v="Contratación Directa"/>
    <x v="0"/>
    <s v="Resolución DER N° 21"/>
    <d v="2024-08-20T00:00:00"/>
    <s v="Orden de Compra"/>
    <n v="14240230"/>
    <d v="2024-08-22T00:00:00"/>
    <s v="Pericia psicológica para causa Fiscalía de Género."/>
    <s v="NORMA MARIA MONTSERRAT MOLINA MARTINEZ"/>
    <s v="13633044-6"/>
    <n v="450000"/>
    <x v="1"/>
  </r>
  <r>
    <s v="F.R. Metrop. Oriente"/>
    <s v="Contratación Directa (Exceptuada del Regl. Compras)"/>
    <x v="0"/>
    <s v="No Aplica"/>
    <s v="No Aplica"/>
    <s v="Orden de Compra"/>
    <n v="14240231"/>
    <d v="2024-08-22T00:00:00"/>
    <s v="Publicación de aviso de Licitación Pública."/>
    <s v="J MOSELLA SPA"/>
    <s v="96702280-2"/>
    <n v="359316"/>
    <x v="1"/>
  </r>
  <r>
    <s v="F.R. Metrop. Sur"/>
    <s v="Licitación Privada Menor"/>
    <x v="1"/>
    <s v="No Aplica"/>
    <s v="No Aplica"/>
    <s v="Orden de Compra"/>
    <n v="15240247"/>
    <d v="2024-08-22T00:00:00"/>
    <s v="Programa de Formación 2024: &quot;Taller de Trabajo en Equipo de UGI&quot; de dos sesiones de 7 horas cada una, a realizarse en octubre 2024. "/>
    <s v="QUINTA ERA CONSULTORIA LTDA. "/>
    <s v="76633750-3"/>
    <n v="1190000"/>
    <x v="1"/>
  </r>
  <r>
    <s v="F.R. Metrop. Occidente"/>
    <s v="Contratación Directa (Exceptuada del Regl. Compras)"/>
    <x v="0"/>
    <s v="No Aplica"/>
    <s v="No Aplica"/>
    <s v="Orden de Compra"/>
    <n v="16240261"/>
    <d v="2024-08-22T00:00:00"/>
    <s v="Autoriza CD Resolución FN 2092 del 14-08-2024"/>
    <s v="LEONEL SALIT GAJARDO"/>
    <s v="9765193-0"/>
    <n v="7711200"/>
    <x v="1"/>
  </r>
  <r>
    <s v="F.R. Metrop. Occidente"/>
    <s v="Contratación Directa (Exceptuada del Regl. Compras)"/>
    <x v="0"/>
    <s v="No Aplica"/>
    <s v="No Aplica"/>
    <s v="Orden de Compra"/>
    <n v="16240262"/>
    <d v="2024-08-22T00:00:00"/>
    <s v="Autoriza CD x RS FN 386/2024 del 09.02.2024, contratación ITO para la habilitación de las oficinas de los Pisos 17,18, y mitad del 19 de calle Catedral 1401, comuna de Santiago"/>
    <s v="SERVICIOS INTEGRALES DE ARQUITECTURA LTD"/>
    <s v="76229903-8"/>
    <n v="1120923"/>
    <x v="1"/>
  </r>
  <r>
    <s v="F.R. Metrop. Occidente"/>
    <s v="Contratación Directa (Exceptuada del Regl. Compras)"/>
    <x v="0"/>
    <s v="No Aplica"/>
    <s v="No Aplica"/>
    <s v="Orden de Compra"/>
    <n v="16240263"/>
    <d v="2024-08-22T00:00:00"/>
    <s v="Reparación de urgencia en azotea por perforaciones profundas, eliminación de tarugo tornillo de piso azotea, limpieza profunda de bajas de agua azotea. En virtud de lo dispuesto en el Título I, Artículo 1°, Letra V, del Reglamento de Compra de Bienes Muebles y de Contratación de Servicios del MP, Edificio Bandera."/>
    <s v="LED SERVICE SPA"/>
    <s v="76664194-6"/>
    <n v="490000"/>
    <x v="1"/>
  </r>
  <r>
    <s v="F.R. Metrop. Occidente"/>
    <s v="Contratación Directa (Exceptuada del Regl. Compras)"/>
    <x v="0"/>
    <s v="No Aplica"/>
    <s v="No Aplica"/>
    <s v="Orden de Compra"/>
    <n v="16240264"/>
    <d v="2024-08-22T00:00:00"/>
    <s v="Informe Pericial RUC 2210065xxx-5 Fiscal Carolina Miranda G. FL. Melipilla. Victima J.C.C. PERITO EN CONVENIO."/>
    <s v="MACARENA DE LOS ANGELES MARTINEZ PACHECO"/>
    <s v="12252153-2"/>
    <n v="225000"/>
    <x v="1"/>
  </r>
  <r>
    <s v="F.R. Metrop. Occidente"/>
    <s v="Licitación Privada Menor"/>
    <x v="1"/>
    <s v="No Aplica"/>
    <s v="No Aplica"/>
    <s v="Orden de Compra"/>
    <n v="16240265"/>
    <d v="2024-08-22T00:00:00"/>
    <s v="Servicio de traslado de los últimos mobiliarios y extintores desde Bandera con destino a Miraflores piso 11.LPM Tramo 1"/>
    <s v="LED SERVICE SPA"/>
    <s v="76664194-6"/>
    <n v="130900"/>
    <x v="1"/>
  </r>
  <r>
    <s v="Fiscalía Nacional"/>
    <s v="Licitación Privada"/>
    <x v="1"/>
    <s v="FN/MP N° 1454"/>
    <d v="2023-08-21T00:00:00"/>
    <s v="Orden de Compra"/>
    <n v="17240804"/>
    <d v="2024-08-22T00:00:00"/>
    <s v="Contratación de 1 Servicio de Coffe, para 45 personas, el cual se llevará a cabo el día 05 de septiembre de 2024, en jornada AM a las 10:30 horas y PM a las 16:00 horas, a realizarse en dependencias en de la Fiscalía Nacional, Gran Salón, Piso 7, con motivo “Programa de capacitación para la atención de víctimas y testigos con enfoque de género, en base a la actualización del Modelo de Violencia Intrafamiliar&quot;."/>
    <s v="Servicios Alimentarios Pedro Pablo Hernandez Medina E.I.R.L."/>
    <s v="77599203-4"/>
    <n v="324000"/>
    <x v="1"/>
  </r>
  <r>
    <s v="Fiscalía Nacional"/>
    <s v="Licitación Privada Menor"/>
    <x v="1"/>
    <s v="No Aplica"/>
    <s v="No Aplica"/>
    <s v="Orden de Compra"/>
    <n v="17240806"/>
    <d v="2024-08-22T00:00:00"/>
    <s v="Adquisición de 18 Tapas de baño SS victoria asiento y tapa pintada W.C. Supralit caída amortiguada bis, acero inoxidable, código 801B6200B."/>
    <s v="Comercial Hispano Chilena Limitada"/>
    <s v="79903920-6"/>
    <n v="1187610"/>
    <x v="1"/>
  </r>
  <r>
    <s v="Fiscalía Nacional"/>
    <s v="Contratación Directa (Exceptuada del Regl. Compras)"/>
    <x v="0"/>
    <s v="No Aplica"/>
    <s v="No Aplica"/>
    <s v="Orden de Compra"/>
    <n v="17240807"/>
    <d v="2024-08-22T00:00:00"/>
    <s v="Reparación del Sistema de detección de incendio, en el edificio de Catedral 1401, servicio incluye: 1 Suministro de tubería emt 20mm; 1 Suministro de cable de incendio FPLR 18 S/P; materiales menores y mano de obra por reparación."/>
    <s v="Protego S.A"/>
    <s v="99573010-3"/>
    <n v="586328"/>
    <x v="1"/>
  </r>
  <r>
    <s v="Fiscalía Nacional"/>
    <s v="Contratación Directa"/>
    <x v="0"/>
    <s v="17-FN MP N°1493"/>
    <d v="2021-01-08T00:00:00"/>
    <s v="Orden de Compra"/>
    <n v="17240808"/>
    <d v="2024-08-22T00:00:00"/>
    <s v="Pasaje aéreo nacional para Sr. Renato León, Rut: 9.404.834-6, Santiago/Puerto Montt/Santiago, del 04 al 05 de septiembre de 2024. Reunión con Comité de Calidad Regional para la elaboración del Plan de Mejoras del Sistema de Calidad."/>
    <s v="Soc. de Turismo e Inversiones Inmobiliarias Limitada."/>
    <s v="76.204.527-3"/>
    <n v="146736"/>
    <x v="1"/>
  </r>
  <r>
    <s v="Fiscalía Nacional"/>
    <s v="Contratación Directa"/>
    <x v="0"/>
    <s v="17-FN MP N°1493"/>
    <d v="2021-01-08T00:00:00"/>
    <s v="Orden de Compra"/>
    <n v="17240809"/>
    <d v="2024-08-22T00:00:00"/>
    <s v="Pasaje aéreo nacional para Sra. Paula Baeza, Rut: 10.288.665-8, Santiago/Puerto Montt/Santiago, del 04 al 05 de septiembre de 2024. Reunión con Comité de Calidad Regional para la elaboración del Plan de Mejoras del Sistema de Calidad."/>
    <s v="Soc. de Turismo e Inversiones Inmobiliarias Limitada."/>
    <s v="76.204.527-3"/>
    <n v="146736"/>
    <x v="1"/>
  </r>
  <r>
    <s v="Fiscalía Nacional"/>
    <s v="Contratación Directa (Exceptuada del Regl. Compras)"/>
    <x v="0"/>
    <s v="No Aplica"/>
    <s v="No Aplica"/>
    <s v="Orden de Compra"/>
    <n v="17240810"/>
    <d v="2024-08-22T00:00:00"/>
    <s v="Contratación de Servicio de Cena de Camaradería para 10 personas, con motivo de Visita del Fiscal General de Bolivia."/>
    <s v="Establecimientos Gastronomicos Torres S.A."/>
    <s v="76452810-7"/>
    <n v="617900"/>
    <x v="1"/>
  </r>
  <r>
    <s v="Fiscalía Nacional"/>
    <s v="Contratación Directa (Exceptuada del Regl. Compras)"/>
    <x v="0"/>
    <s v="No Aplica"/>
    <s v="No Aplica"/>
    <s v="Orden de Compra"/>
    <n v="17240811"/>
    <d v="2024-08-22T00:00:00"/>
    <s v="Contratación de Servicio de almuerzo, para 10 personas, con motivo de Visita del Fiscal General de Bolivia. Sala de Reuniones Gabinete Fiscal Nacional."/>
    <s v="Julia Arevalo Ibañez"/>
    <s v="13147865-8"/>
    <n v="267750"/>
    <x v="1"/>
  </r>
  <r>
    <s v="Fiscalía Nacional"/>
    <s v="Contratación Directa (Exceptuada del Regl. Compras)"/>
    <x v="0"/>
    <s v="No Aplica"/>
    <s v="No Aplica"/>
    <s v="Orden de Compra"/>
    <n v="17240812"/>
    <d v="2024-08-22T00:00:00"/>
    <s v="Publicación Aviso 3° Concurso FA 2024 en Diario El Mercurio, ubicación E-Par el domingo 25 de agosto 2024; 3° Concurso FA 2024 en Diario La Tercera, ubicación Generales el lunes 26 de agosto 2024; 3° Concurso FA 2024 en Diario La Estrella de Arica, ubicación Generales el domingo 25 y lunes 26 de agosto 2024; 3° Concurso FA 2024 en Diario El Mercurio de Antofagasta, ubicación Generales el domingo 25 y lunes 26 de agosto 2024; 3° Concurso FA 2024 en Diario de Atacama, ubicación Generales el domingo 25 y lunes 26 de agosto 2024; 3° Concurso FA 2024 en Diario el Día de la Serena, ubicación Generales el domingo 25 y lunes 26 de agosto 2024; 3° Concurso FA 2024 en Diario El Mercurio de Valparaíso, ubicación Generales el domingo 25 y lunes 26 de agosto 2024; 3° Concurso FA 2024 en Diario El Sur de Concepción, ubicación Generales el domingo 25 y lunes 26 de agosto 2024; 3° Concurso FA 2024 en Diario El Austral de La Araucanía, ubicación Generales el domingo 25 y lunes 26 de agosto 2024."/>
    <s v="JMosella SPA."/>
    <s v="96702280-2"/>
    <n v="14647128"/>
    <x v="1"/>
  </r>
  <r>
    <s v="Fiscalía Nacional"/>
    <s v="Licitación Privada"/>
    <x v="1"/>
    <s v="FN/MP N° 1454"/>
    <d v="2023-08-21T00:00:00"/>
    <s v="Orden de Compra"/>
    <n v="17240813"/>
    <d v="2024-08-22T00:00:00"/>
    <s v="Contratación de 1  Servicio de Coffe, para 20 personas, el cual se llevará a cabo el día 23 de agosto de 2024, en jornada AM a las 10:00 horas, a realizarse en dependencias en de la Fiscalía Nacional, Gran Salón, Piso 10, con motivo “Reunión bilateral con Fiscal General de Bolivia, fiscales y equipo UCIEX&quot;."/>
    <s v="Servicios Alimentarios Pedro Pablo Hernandez Medina E.I.R.L."/>
    <s v="77599203-4"/>
    <n v="74000"/>
    <x v="1"/>
  </r>
  <r>
    <s v="F.R. Arica y Parinacota"/>
    <s v="Contratación Directa"/>
    <x v="0"/>
    <s v="17-FN MP N°1493"/>
    <d v="2024-06-13T00:00:00"/>
    <s v="Orden de Servicio "/>
    <n v="18240267"/>
    <d v="2024-08-23T00:00:00"/>
    <s v="Segun la Resolucion FN/MP Nro. 1493/2024, emitida el 13/06/2024, se ha adquirido pasaje aereo nacional para el tramo ARI-SCL, causa RUC 2400971xxx-1."/>
    <s v="Soc. de Turismo e Inversiones Inmobiliarias Limitada."/>
    <s v="76.204.527-3"/>
    <n v="395736"/>
    <x v="1"/>
  </r>
  <r>
    <s v="F.R. Arica y Parinacota"/>
    <s v="Convenio Marco (Chilecompra)"/>
    <x v="3"/>
    <s v="No Aplica"/>
    <s v="No Aplica"/>
    <s v="Orden de Compra"/>
    <n v="18240268"/>
    <d v="2024-08-23T00:00:00"/>
    <s v="Adquisición a través de CM, petróleo diesel, para los vehiculos PPU SVJJ.39, PPU SXVC.18 y PPU SKWZ.40, Tarjeta Electrónica 61931596, 61931603 y 61931604."/>
    <s v="COPEC S.A."/>
    <s v="99520000-7"/>
    <n v="1977030"/>
    <x v="1"/>
  </r>
  <r>
    <s v="F.R. Arica y Parinacota"/>
    <s v="Convenio Marco (Chilecompra)"/>
    <x v="3"/>
    <s v="No Aplica"/>
    <s v="No Aplica"/>
    <s v="Orden de Compra"/>
    <n v="18240269"/>
    <d v="2024-08-23T00:00:00"/>
    <s v="Adquisición a través de CM, gasolina litro, para los vehiculos PPU SGBZ.70-8, PPU SGBZ.71-6 y PPU SKGX.24-7."/>
    <s v="COPEC S.A."/>
    <s v="99520000-7"/>
    <n v="3804360"/>
    <x v="1"/>
  </r>
  <r>
    <s v="F.R. Arica y Parinacota"/>
    <s v="Convenio Marco (Chilecompra)"/>
    <x v="3"/>
    <s v="No Aplica"/>
    <s v="No Aplica"/>
    <m/>
    <n v="18240270"/>
    <d v="2024-08-23T00:00:00"/>
    <s v="Se adquirieron a través de CM, vales de agua purificada sin dispensador AGUADELZAR, para la recarga de dispensadores de la Fiscalía Local de Arica y Fiscalía Región de Arica y Parinacota."/>
    <s v="PLANTA P. JUAN M. DE"/>
    <s v="52001509-4"/>
    <n v="3120000"/>
    <x v="1"/>
  </r>
  <r>
    <s v="F.R. Tarapacá"/>
    <s v="Licitación Privada Menor"/>
    <x v="1"/>
    <s v="No Aplica"/>
    <s v="No Aplica"/>
    <s v="Orden de Compra"/>
    <n v="1240124"/>
    <d v="2024-08-23T00:00:00"/>
    <s v="Servicio de fumigación en casa Sacfi, incluye oficinas, patio, jardines y estacionamientos."/>
    <s v="FUMIGASAN LTDA."/>
    <s v="77185799-K"/>
    <n v="190400"/>
    <x v="1"/>
  </r>
  <r>
    <s v="F.R. Atacama"/>
    <s v="Licitación Privada Menor"/>
    <x v="1"/>
    <s v="No Aplica"/>
    <s v="No Aplica"/>
    <s v="Orden de Compra"/>
    <n v="32400183"/>
    <d v="2024-08-23T00:00:00"/>
    <s v="Evaluación psicolaboral a 3 postulantes al cargo de Auxiliar, G° XIX, para la Fiscalía Local de Vallenar."/>
    <s v="CENTRO MEDICO DE SALUD LABORAL KUNZA"/>
    <s v="76.906.558-K"/>
    <n v="180000"/>
    <x v="1"/>
  </r>
  <r>
    <s v="F.R. Coquimbo"/>
    <s v="Contratación Directa (Exceptuada del Regl. Compras)"/>
    <x v="0"/>
    <s v="No Aplica"/>
    <s v="No Aplica"/>
    <s v="Orden de Compra"/>
    <n v="42400260"/>
    <d v="2024-08-23T00:00:00"/>
    <s v="Reparación correctiva de Bombas de evacuación de la Sentina de la Fiscalía Regional y Local de La Serena."/>
    <s v="SMART INDUSTRIES SPA"/>
    <s v="77.667.326-9"/>
    <n v="697340"/>
    <x v="1"/>
  </r>
  <r>
    <s v="F.R. Coquimbo"/>
    <s v="Licitación Privada Menor"/>
    <x v="1"/>
    <s v="No Aplica"/>
    <s v="No Aplica"/>
    <s v="Orden de Compra"/>
    <n v="42400261"/>
    <d v="2024-08-23T00:00:00"/>
    <s v="Evaluaciones psicolaborales para cargo Abogado/a Asistente para la FL los Vilos. "/>
    <s v="CONSULTORA TCS GROUP SEARCH SPA"/>
    <s v="77108874-0"/>
    <n v="125400"/>
    <x v="1"/>
  </r>
  <r>
    <s v="F.R. Valparaíso"/>
    <s v="Licitación Privada Menor"/>
    <x v="1"/>
    <s v="No Aplica"/>
    <s v="No Aplica"/>
    <s v="Orden de Compra"/>
    <n v="5240377"/>
    <d v="2024-08-23T00:00:00"/>
    <s v="Contratación evaluación psicolaboral AOC - Fiscalía Local de San Antonio"/>
    <s v="Consultoría e Investigación en RR HH SPA"/>
    <s v="76.580.320-9"/>
    <n v="99484"/>
    <x v="1"/>
  </r>
  <r>
    <s v="F.R. Valparaíso"/>
    <s v="Licitación Privada Menor"/>
    <x v="1"/>
    <s v="No Aplica"/>
    <s v="No Aplica"/>
    <s v="Orden de Compra"/>
    <n v="5240378"/>
    <d v="2024-08-23T00:00:00"/>
    <s v="Compra de UPS para sala EIVG de de la Fiscalía Local de Quilpué"/>
    <s v="FULL COMPUTER COMERCIAL LIMITADA"/>
    <s v="78577530-9"/>
    <n v="130781"/>
    <x v="1"/>
  </r>
  <r>
    <s v="F.R. O´Higgins"/>
    <s v="Licitación Privada Menor"/>
    <x v="1"/>
    <s v="No Aplica"/>
    <s v="No Aplica"/>
    <s v="Orden de Compra"/>
    <n v="6240371"/>
    <d v="2024-08-23T00:00:00"/>
    <s v="Servicio de evaluación psicolaboral por cargo de Abogado Equipo Investigación Homicidios en Crimen Organizado."/>
    <s v="SOCIEDAD DE PROFESIONALES OSSANDÓN CONSULTORES INTEGRALES LIMITADA"/>
    <s v="77.269.090-8"/>
    <n v="101790"/>
    <x v="1"/>
  </r>
  <r>
    <s v="F.R. O´Higgins"/>
    <s v="Licitación Privada Menor"/>
    <x v="1"/>
    <s v="No Aplica"/>
    <s v="No Aplica"/>
    <s v="Orden de Compra"/>
    <n v="6240372"/>
    <d v="2024-08-23T00:00:00"/>
    <s v="Servicio de coffe break para 65 personas para San Fernando el 27 y Rancagua 28 de Agosto, por Capacitación &quot;Ley sobre violencia integral en contra de las mujeres&quot;"/>
    <s v="EVENTOS CORREA Y SAAVEDRA LIMITADA"/>
    <s v="77.480.265-7"/>
    <n v="375148"/>
    <x v="1"/>
  </r>
  <r>
    <s v="F.R. O´Higgins"/>
    <s v="Licitación Privada Menor"/>
    <x v="1"/>
    <s v="No Aplica"/>
    <s v="No Aplica"/>
    <s v="Orden de Compra"/>
    <n v="6240373"/>
    <d v="2024-08-23T00:00:00"/>
    <s v="Servicio de coffe break para 18 personas para Actividad Calidad de Vida “Pausa saludable “Fiscalía Local de San Vicente"/>
    <s v="EVENTOS CORREA Y SAAVEDRA LIMITADA"/>
    <s v="77.480.265-7"/>
    <n v="144585"/>
    <x v="1"/>
  </r>
  <r>
    <s v="F.R. Maule"/>
    <s v="Contratación Directa"/>
    <x v="0"/>
    <s v="17-FN MP N°1493"/>
    <s v="No Aplica"/>
    <s v="Orden de Compra"/>
    <n v="7240263"/>
    <d v="2024-08-23T00:00:00"/>
    <s v="Pasaje aéreo equipo directivo, Santiago - Puerto Montt, 20-22 de agosto, Fiscalía Regional"/>
    <s v="Soc. de Turismo e Inversiones Inmobiliarias Limitada."/>
    <s v="76.204.527-3"/>
    <n v="202182"/>
    <x v="1"/>
  </r>
  <r>
    <s v="F.R. Maule"/>
    <s v="Contratación Directa"/>
    <x v="0"/>
    <s v="17-FN MP N°1493"/>
    <s v="No Aplica"/>
    <s v="Orden de Compra"/>
    <n v="7240264"/>
    <d v="2024-08-23T00:00:00"/>
    <s v="Pasaje aéreo equipo directivo, Santiago - Puerto Montt, 20-22 de agosto, Fiscalía Regional"/>
    <s v="Soc. de Turismo e Inversiones Inmobiliarias Limitada."/>
    <s v="76.204.527-3"/>
    <n v="202182"/>
    <x v="1"/>
  </r>
  <r>
    <s v="F.R. Ñuble"/>
    <s v="Contratación Directa"/>
    <x v="0"/>
    <s v="17-FN MP N°1493"/>
    <s v="No Aplica"/>
    <s v="Orden de Compra"/>
    <n v="20240098"/>
    <d v="2024-08-23T00:00:00"/>
    <s v="Compra de un pasaje aéreo Sr. Nayalet Mansilla viaje a Santiago 29/08/24"/>
    <s v="Soc. de Turismo e Inversiones Inmobiliarias Limitada."/>
    <s v="76.204.527-3"/>
    <n v="121548"/>
    <x v="1"/>
  </r>
  <r>
    <s v="F.R. Araucanía"/>
    <s v="Contratación Directa (Exceptuada del Regl. Compras)"/>
    <x v="0"/>
    <s v="No Aplica"/>
    <s v="No Aplica"/>
    <s v="Orden de Compra"/>
    <n v="9240266"/>
    <d v="2024-08-23T00:00:00"/>
    <s v="Reparación de bajadas de aguas lluvia en el inmueble de la fiscalia Local de Nueva Imperial."/>
    <s v="Construcciones Patricio Manosalva Fernández E.I.R.L."/>
    <s v="76.490.409-5"/>
    <n v="541533"/>
    <x v="1"/>
  </r>
  <r>
    <s v="F.R. Araucanía"/>
    <s v="Contratación Directa (Exceptuada del Regl. Compras)"/>
    <x v="0"/>
    <s v="No Aplica"/>
    <s v="No Aplica"/>
    <s v="Orden de Compra"/>
    <n v="9240267"/>
    <d v="2024-08-23T00:00:00"/>
    <s v="Compra de combustible para calefacción del edificio de la Fiscalía Regional."/>
    <s v="Rojas Castro Comercial Ltda."/>
    <s v="78.905.680-3"/>
    <n v="6036000"/>
    <x v="1"/>
  </r>
  <r>
    <s v="F.R. Araucanía"/>
    <s v="Contratación Directa (Exceptuada del Regl. Compras)"/>
    <x v="0"/>
    <s v="No Aplica"/>
    <s v="No Aplica"/>
    <s v="Orden de Compra"/>
    <n v="9240268"/>
    <d v="2024-08-23T00:00:00"/>
    <s v="Reparación de marquesina en el inmueble de la Fiscalía Local de Nueva Imperial."/>
    <s v="Construcciones Patricio Manosalva Fernández E.I.R.L."/>
    <s v="76.490.409-5"/>
    <n v="393295"/>
    <x v="1"/>
  </r>
  <r>
    <s v="F.R. Araucanía"/>
    <s v="Licitación Privada Menor"/>
    <x v="1"/>
    <s v="No Aplica"/>
    <s v="No Aplica"/>
    <s v="Orden de Compra"/>
    <n v="9240269"/>
    <d v="2024-08-23T00:00:00"/>
    <s v="Adquisición de materiales de oficina para la Fiscalía Regional."/>
    <s v="Libreria Punto y Goma Ltda."/>
    <s v="76.409.988-5"/>
    <n v="122850"/>
    <x v="1"/>
  </r>
  <r>
    <s v="F.R. Araucanía"/>
    <s v="Contratación Directa"/>
    <x v="0"/>
    <s v="17-FN MP N°1493"/>
    <s v="No Aplica"/>
    <s v="Orden de Compra"/>
    <n v="9240270"/>
    <d v="2024-08-23T00:00:00"/>
    <s v="Pasajes aéreos para fiscales en comisión de servicio, trayecto Tco.-Stgo.-Tco."/>
    <s v="Soc. de Turismo e Inversiones Inmobiliarias Limitada."/>
    <s v="76.204.527-3"/>
    <n v="282687"/>
    <x v="1"/>
  </r>
  <r>
    <s v="F.R. Los Ríos"/>
    <s v="Licitación Privada Menor"/>
    <x v="1"/>
    <s v="No Aplica"/>
    <s v="No Aplica"/>
    <s v="Orden de Compra"/>
    <n v="19240250"/>
    <d v="2024-08-23T00:00:00"/>
    <s v="Servicio aseo temporal y extraordinario, para la región de los ríos a la empresa, Soc. Inversiones Tres Vientos Spa, de la manera siguiente:15 días de aseo a contar del 26 de agosto de 2024 la 13 de septiembre de 2024."/>
    <s v="Soc de Inv. Tres Vientos Spa."/>
    <s v="76080580-7"/>
    <n v="1954000"/>
    <x v="1"/>
  </r>
  <r>
    <s v="F.R. Los Ríos"/>
    <s v="Contratación Directa (Exceptuada del Regl. Compras)"/>
    <x v="0"/>
    <s v="No Aplica"/>
    <s v="No Aplica"/>
    <s v="Orden de Compra"/>
    <n v="19240251"/>
    <d v="2024-08-23T00:00:00"/>
    <s v="Pericia ruc 2300898xxx-6."/>
    <s v="Indura S.A."/>
    <s v="76150343-K"/>
    <n v="427640"/>
    <x v="1"/>
  </r>
  <r>
    <s v="F.R. Los Lagos"/>
    <s v="Licitación Privada Menor"/>
    <x v="1"/>
    <s v="No Aplica"/>
    <s v="No Aplica"/>
    <s v="Orden de Servicio "/>
    <n v="10240318"/>
    <d v="2024-08-23T00:00:00"/>
    <s v="Taller de traumatización vicaria"/>
    <s v="Guillermo Abalos Barros"/>
    <s v="10.581.849-1"/>
    <n v="425000"/>
    <x v="1"/>
  </r>
  <r>
    <s v="F.R. Magallanes"/>
    <s v="Contratación Directa (Exceptuada del Regl. Compras)"/>
    <x v="0"/>
    <s v="No Aplica"/>
    <s v="No Aplica"/>
    <s v="Orden de Compra"/>
    <n v="12240175"/>
    <d v="2024-08-23T00:00:00"/>
    <s v="Publicación aviso día domingo 25 de Agosto 2024 Licitación Pública para Reposición Revestimiento de Cubierta de Fiscalía Local de Punta Arenas, Región de Magallanes y de la Antártica Chilena"/>
    <s v="Inversiones Patagonica S.A."/>
    <s v="76.000.759-5"/>
    <n v="114002"/>
    <x v="1"/>
  </r>
  <r>
    <s v="F.R. Magallanes"/>
    <s v="Contratación Directa (Exceptuada del Regl. Compras)"/>
    <x v="0"/>
    <s v="No Aplica"/>
    <s v="No Aplica"/>
    <s v="Orden de Compra"/>
    <n v="12240176"/>
    <d v="2024-08-23T00:00:00"/>
    <s v="Publicación aviso día domingo 25 de Agosto 2024 Licitación Pública para Reposición Revestimiento de Cubierta de Fiscalía Local de Punta Arenas, Región de Magallanes y de la Antártica Chilena"/>
    <s v="La Prensa Austral Ltda."/>
    <s v="85.732.200-2"/>
    <n v="99960"/>
    <x v="1"/>
  </r>
  <r>
    <s v="F.R. Metrop. Oriente"/>
    <s v="Licitación Privada Menor"/>
    <x v="1"/>
    <s v="No Aplica"/>
    <s v="No Aplica"/>
    <s v="Orden de Compra"/>
    <n v="14240232"/>
    <d v="2024-08-23T00:00:00"/>
    <s v="Servicio de coffee para 120 personas, para atención de asistentes a capacitación presencial “Delitos de corrupción“."/>
    <s v="SERV. ALIMENTARIOS PEDRO P. HERNANDEZ EIRL"/>
    <s v="77599203-4"/>
    <n v="489900"/>
    <x v="1"/>
  </r>
  <r>
    <s v="F.R. Metrop. Sur"/>
    <s v="Licitación Privada Menor"/>
    <x v="1"/>
    <s v="No Aplica"/>
    <s v="No Aplica"/>
    <s v="Orden de Compra"/>
    <n v="15240248"/>
    <d v="2024-08-23T00:00:00"/>
    <s v="Compra Ágil en ChileCompras: Insumos para atención de autoridades del Fiscal Regional y capacitación de Policías a cargo de la Fiscalía de Flagrancia."/>
    <s v="COMERCIALIZADORA RENEW SPA. "/>
    <s v="77293249-9"/>
    <n v="361034"/>
    <x v="1"/>
  </r>
  <r>
    <s v="F.R. Metrop. Sur"/>
    <s v="Licitación Privada Menor"/>
    <x v="1"/>
    <s v="No Aplica"/>
    <s v="No Aplica"/>
    <s v="Orden de Compra"/>
    <n v="15240249"/>
    <d v="2024-08-23T00:00:00"/>
    <s v="Compra Ágil en ChileCompras:  zapatos de seguridad para personal que asiste a los sitio del suceso del equipo ECOH. "/>
    <s v="COMERCIAL E INDUSTRIAL NOVA SEGURIDAD LTDA. "/>
    <s v="78610360-6"/>
    <n v="2966288"/>
    <x v="1"/>
  </r>
  <r>
    <s v="F.R. Metrop. Occidente"/>
    <s v="Contratación Directa (Exceptuada del Regl. Compras)"/>
    <x v="0"/>
    <s v="No Aplica"/>
    <s v="No Aplica"/>
    <s v="Orden de Compra"/>
    <n v="16240266"/>
    <d v="2024-08-23T00:00:00"/>
    <s v="Servicio publicación concursos públicos en generales (Administrativo GXVII FRM Oriente- Recepcionista GXIX FRM Sur) en diario El Mercurio en circulación del domingo 25/08/2024. Solicita Karina Letelier RRHH."/>
    <s v="J MOSELLA SPA"/>
    <s v="96702280-2"/>
    <n v="359316"/>
    <x v="1"/>
  </r>
  <r>
    <s v="Fiscalía Nacional"/>
    <s v="Contratación Directa"/>
    <x v="0"/>
    <s v="17-FN MP N°1493"/>
    <d v="2021-01-08T00:00:00"/>
    <s v="Orden de Compra"/>
    <n v="17240814"/>
    <d v="2024-08-23T00:00:00"/>
    <s v="Pasaje aéreo nacional para Sra. Alejandra Mera González-Ballesteros, Rut: 8.712.183-6, Santiago/Concepción/Santiago, del 28 al 30 de agosto de 2024. Participar en el proceso de entrevistas a los/as candidatos/as a fiscales especializados en Responsabilidad Penal Adolescente de la ciudad de Concepción."/>
    <s v="Soc. de Turismo e Inversiones Inmobiliarias Limitada."/>
    <s v="76.204.527-3"/>
    <n v="345758"/>
    <x v="1"/>
  </r>
  <r>
    <s v="Fiscalía Nacional"/>
    <s v="Contratación Directa"/>
    <x v="0"/>
    <s v="17-FN MP N°1493"/>
    <d v="2021-01-08T00:00:00"/>
    <s v="Orden de Compra"/>
    <n v="17240815"/>
    <d v="2024-08-23T00:00:00"/>
    <s v="Pasaje aéreo nacional para Sra. Alejandra Mera González-Ballesteros, Rut: 8.712.183-6, Santiago/Temuco/Santiago, del 01 al 03 de septiembre de 2024. Participar en el proceso de entrevistas a los/as candidatos/as a fiscales especializados en Responsabilidad Penal Adolescente de la ciudad de Temuco”."/>
    <s v="Soc. de Turismo e Inversiones Inmobiliarias Limitada."/>
    <s v="76.204.527-3"/>
    <n v="201158"/>
    <x v="1"/>
  </r>
  <r>
    <s v="Fiscalía Nacional"/>
    <s v="Contratación Directa (Exceptuada del Regl. Compras)"/>
    <x v="0"/>
    <s v="No Aplica"/>
    <s v="No Aplica"/>
    <s v="Orden de Compra"/>
    <n v="17240816"/>
    <d v="2024-08-23T00:00:00"/>
    <s v="Contratación de Servicio de Cena de Camaradería para 02 personas, con motivo de Visita del Fiscal General de Bolivia."/>
    <s v="Establecimientos Gastronomicos Torres S.A."/>
    <s v="76452810-7"/>
    <n v="123580"/>
    <x v="1"/>
  </r>
  <r>
    <s v="F.R. Metrop. Occidente"/>
    <s v="Licitación Privada Menor"/>
    <x v="1"/>
    <s v="No Aplica"/>
    <s v="No Aplica"/>
    <s v="Orden de Compra"/>
    <n v="16240272"/>
    <d v="2024-08-25T00:00:00"/>
    <s v="Servicio de Control de Plagas, Desinsectación, de 2 Servicios Bimensual para Fiscalía Regional y Fiscalía Locales LPM tramo 3"/>
    <s v="FUMIGACIONES SAN NICOLAS"/>
    <s v="76179689-5"/>
    <n v="1799999"/>
    <x v="1"/>
  </r>
  <r>
    <s v="F.R. Arica y Parinacota"/>
    <s v="Licitación Privada Menor"/>
    <x v="1"/>
    <s v="No Aplica"/>
    <s v="No Aplica"/>
    <s v="Orden de Compra"/>
    <n v="18240271"/>
    <d v="2024-08-26T00:00:00"/>
    <s v="Segun adquisicion a traves de Compra Agil, Cotización 696027-1-COT24 de fecha 20-08-2024 se adquirieron cinco (5) Refrigeradores Single Door Frío Directo,177 litros, Silver, HRO179SD."/>
    <s v="EMPRESA CALLF SPA"/>
    <s v="77581812-3"/>
    <n v="1088850"/>
    <x v="1"/>
  </r>
  <r>
    <s v="F.R. Antofagasta"/>
    <s v="Licitación Privada Menor"/>
    <x v="1"/>
    <s v="No Aplica"/>
    <s v="No Aplica"/>
    <s v="Orden de Servicio "/>
    <n v="2240279"/>
    <d v="2024-08-26T00:00:00"/>
    <s v="Servicio de traslado de fiscal y PPI"/>
    <s v="Arrendadora de Vehículos S.A (Salfa)"/>
    <s v="77225200-5"/>
    <n v="179428"/>
    <x v="1"/>
  </r>
  <r>
    <s v="F.R. Antofagasta"/>
    <s v="Contratación Directa"/>
    <x v="0"/>
    <s v="17-FN MP N°1493"/>
    <d v="2021-01-08T00:00:00"/>
    <s v="Orden de Servicio "/>
    <n v="2240280"/>
    <d v="2024-08-26T00:00:00"/>
    <s v="Compra pasaje aéreo por comisión de servicios para don Juan Castro B. Por diligencias investigativas instruidas por el Fiscal Nacional."/>
    <s v="Soc. de Turismo e Inversiones Inmobiliarias Limitada."/>
    <s v="76.204.527-3"/>
    <n v="1356822"/>
    <x v="1"/>
  </r>
  <r>
    <s v="F.R. Antofagasta"/>
    <s v="Contratación Directa"/>
    <x v="0"/>
    <s v="17-FN MP N°1493"/>
    <d v="2021-01-08T00:00:00"/>
    <s v="Orden de Servicio "/>
    <n v="2240281"/>
    <d v="2024-08-26T00:00:00"/>
    <s v="Pasaje aéreo por comisión de servicios para don Eduardo Peña. Reunión con fiscales de Bolivia. UE252"/>
    <s v="Soc. de Turismo e Inversiones Inmobiliarias Limitada."/>
    <s v="76.204.527-3"/>
    <n v="788976"/>
    <x v="1"/>
  </r>
  <r>
    <s v="F.R. Atacama"/>
    <s v="Licitación Privada Menor"/>
    <x v="1"/>
    <s v="No Aplica"/>
    <s v="No Aplica"/>
    <s v="Orden de Compra"/>
    <n v="32400184"/>
    <d v="2024-08-26T00:00:00"/>
    <s v="Servicios de flete 10 repisas tipo rack para la Fiscalía Local de Copiapó, con las siguiente medidas alto 187cm, ancho 43cm y largo 89 cm. "/>
    <s v="4 NORTES LOGÍSTICA SPA"/>
    <s v="77.346.078-7"/>
    <n v="220150"/>
    <x v="1"/>
  </r>
  <r>
    <s v="F.R. O´Higgins"/>
    <s v="Contratación Directa"/>
    <x v="0"/>
    <s v="FN/MP N ° 2162/2024"/>
    <d v="2024-08-26T00:00:00"/>
    <s v="Contrato"/>
    <s v="No Aplica"/>
    <d v="2024-08-26T00:00:00"/>
    <s v="Aumenta jornada de servicio de aseo en media jornada, para la oficina donde opera el plan calle sin violencia de la región de O'Higgins, desde el 1/9/2024 hasta el 31/12/2024."/>
    <s v="SERVICIOS INDUSTRIALES MACLEAN S.P.A."/>
    <s v="76.934.088-2"/>
    <s v="$426.703 mensual"/>
    <x v="1"/>
  </r>
  <r>
    <s v="F.R. Maule"/>
    <s v="Licitación Pública"/>
    <x v="2"/>
    <s v="FN Nº 1001/2021"/>
    <d v="2021-10-07T00:00:00"/>
    <s v="Orden de Compra"/>
    <n v="7240265"/>
    <d v="2024-08-26T00:00:00"/>
    <s v="Peritaje Privado Psicológico de Testimonio Y Daño Emocional, Delito Violación RUC 2400392xxx-k FL Curico Fiscal Tatiana Diaz"/>
    <s v="VICTOR HUGO GARRIDO"/>
    <s v="12.416.647-0"/>
    <n v="225762"/>
    <x v="1"/>
  </r>
  <r>
    <s v="F.R. Maule"/>
    <s v="Licitación Pública"/>
    <x v="2"/>
    <s v="FN Nº 1001/2021"/>
    <d v="2021-10-07T00:00:00"/>
    <s v="Orden de Compra"/>
    <n v="7240266"/>
    <d v="2024-08-26T00:00:00"/>
    <s v="Peritaje Privado Psicológico de Testimonio y Daño Emocional, Delito Abuso Sexual RUC 2000271xxx-K FL Curico Fiscal Tatiana Diaz"/>
    <s v="VICTOR HUGO GARRIDO"/>
    <s v="12.416.647-0"/>
    <n v="225606"/>
    <x v="1"/>
  </r>
  <r>
    <s v="F.R. Maule"/>
    <s v="Licitación Pública"/>
    <x v="2"/>
    <s v="FN Nº 1001/2021"/>
    <d v="2021-10-07T00:00:00"/>
    <s v="Orden de Compra"/>
    <n v="7240267"/>
    <d v="2024-08-26T00:00:00"/>
    <s v="Peritaje Privado Psicológico de Testimonio y Daño Emocional, Delito Violación RUC 2201211xxx-8 FL Curico Fiscal Tatiana Diaz"/>
    <s v="VICTOR HUGO GARRIDO"/>
    <s v="12.416.647-0"/>
    <n v="226014"/>
    <x v="1"/>
  </r>
  <r>
    <s v="F.R. Maule"/>
    <s v="Licitación Pública"/>
    <x v="2"/>
    <s v="FN Nº 1002/2021"/>
    <d v="2021-10-07T00:00:00"/>
    <s v="Orden de Compra"/>
    <n v="7240268"/>
    <d v="2024-08-26T00:00:00"/>
    <s v="Peritaje Privado Social, Delito Abuso Sexual RUC 2301127xxx-7 FL Linares Fiscal Monica Canepa"/>
    <s v="CAMILA ALEJANDRA LEON CASTILLA"/>
    <s v="17.146.655-5"/>
    <n v="225915"/>
    <x v="1"/>
  </r>
  <r>
    <s v="F.R. Maule"/>
    <s v="Licitación Pública"/>
    <x v="2"/>
    <s v="FN Nº 1002/2021"/>
    <d v="2021-10-07T00:00:00"/>
    <s v="Orden de Compra"/>
    <n v="7240269"/>
    <d v="2024-08-26T00:00:00"/>
    <s v="Peritaje Privado Social, Delito Abuso Sexual RUC 2301186xxx-5 FL Linares Fiscal Monica Canepa"/>
    <s v="CAMILA ALEJANDRA LEON CASTILLA"/>
    <s v="17.146.655-5"/>
    <n v="226119"/>
    <x v="1"/>
  </r>
  <r>
    <s v="F.R. Maule"/>
    <s v="Licitación Pública"/>
    <x v="2"/>
    <s v="FN Nº 1002/2021"/>
    <d v="2021-10-07T00:00:00"/>
    <s v="Orden de Compra"/>
    <n v="7240270"/>
    <d v="2024-08-26T00:00:00"/>
    <s v="Peritaje Privado Social, Delito Abuso Sexual RUC 2310045xxx-8 FL Cauquenes Fiscal Juan Pablo Pereira"/>
    <s v="CAMILA ALEJANDRA LEON CASTILLA"/>
    <s v="17.146.655-5"/>
    <n v="226272"/>
    <x v="1"/>
  </r>
  <r>
    <s v="F.R. Ñuble"/>
    <s v="Licitación Privada Menor"/>
    <x v="1"/>
    <s v="No Aplica"/>
    <s v="No Aplica"/>
    <s v="Orden de Compra"/>
    <n v="20240099"/>
    <d v="2024-08-26T00:00:00"/>
    <s v="Adquisición de servicios de 100 técnicas descontracturantes - programa regional de Ñuble"/>
    <s v="CLAUDIA SANDOVAL GALLEGOS"/>
    <s v="15.162.601-7"/>
    <n v="629400"/>
    <x v="1"/>
  </r>
  <r>
    <s v="F.R. Biobío"/>
    <s v="Contratación Directa (Exceptuada del Regl. Compras)"/>
    <x v="0"/>
    <s v="No Aplica"/>
    <s v="No Aplica"/>
    <s v="Orden de Servicio "/>
    <n v="8240157"/>
    <d v="2024-08-26T00:00:00"/>
    <s v="Reparación de cuatro Equipos Led de Iluminación Fiscalía Coronel."/>
    <s v="PEDRO CAMILO MARTINEZ LOP"/>
    <s v="8.912.972-9"/>
    <n v="228480"/>
    <x v="1"/>
  </r>
  <r>
    <s v="F.R. Biobío"/>
    <s v="Licitación Privada Menor"/>
    <x v="1"/>
    <s v="No Aplica"/>
    <s v="No Aplica"/>
    <s v="Orden de Servicio "/>
    <n v="8240156"/>
    <d v="2024-08-26T00:00:00"/>
    <s v="Instalación de cuatro estanterías tipo mecano en Bodega Archivo Oficina Mulchén."/>
    <s v="EMCO LTDA."/>
    <s v="76.065.100-1"/>
    <n v="380800"/>
    <x v="1"/>
  </r>
  <r>
    <s v="F.R. Biobío"/>
    <s v="Contratación Directa"/>
    <x v="0"/>
    <s v="Res.FN/MPN°  1514"/>
    <d v="2024-06-17T00:00:00"/>
    <s v="Orden de Servicio "/>
    <n v="8240159"/>
    <d v="2024-08-26T00:00:00"/>
    <s v="Sellado de filtraciones en  muro cortina y perfilería Fiscalía Concepción."/>
    <s v="EMCO LTDA."/>
    <s v="76.065.100-1"/>
    <n v="2796500"/>
    <x v="1"/>
  </r>
  <r>
    <s v="F.R. Biobío"/>
    <s v="Contratación Directa"/>
    <x v="0"/>
    <s v="Res.FN/MPN°  1514"/>
    <d v="2024-06-17T00:00:00"/>
    <s v="Orden de Servicio "/>
    <n v="8240160"/>
    <d v="2024-08-26T00:00:00"/>
    <s v="Reparación sellado en filtraciones de atraviesos en muros Fiscalía Coronel."/>
    <s v="EMCO LTDA."/>
    <s v="76.065.100-1"/>
    <n v="2618000"/>
    <x v="1"/>
  </r>
  <r>
    <s v="F.R. Biobío"/>
    <s v="Contratación Directa"/>
    <x v="0"/>
    <s v="Res.FN/MPN°  1514"/>
    <d v="2024-06-17T00:00:00"/>
    <s v="Orden de Servicio "/>
    <n v="8240161"/>
    <d v="2024-08-26T00:00:00"/>
    <s v="Reparación sellado de filtraciones de ventanas que Edificio Fiscalía Regional."/>
    <s v="EMCO LTDA."/>
    <s v="76.065.100-1"/>
    <n v="2142000"/>
    <x v="1"/>
  </r>
  <r>
    <s v="F.R. Biobío"/>
    <s v="Licitación Privada Menor"/>
    <x v="1"/>
    <s v="No Aplica"/>
    <s v="No Aplica"/>
    <s v="Orden de Servicio "/>
    <n v="8240158"/>
    <d v="2024-08-26T00:00:00"/>
    <s v="Provisión e Instalación de Equipos de Aire Acondicionado Oficina Atención Curanilahue."/>
    <s v="CLIMATIZACION Y SERV. CLI"/>
    <s v="76.455.464-7"/>
    <n v="2593568"/>
    <x v="1"/>
  </r>
  <r>
    <s v="F.R. Biobío"/>
    <s v="Contratación Directa"/>
    <x v="0"/>
    <s v="Res.FN/MPN°  1514"/>
    <d v="2024-06-17T00:00:00"/>
    <s v="Orden de Servicio "/>
    <n v="8240163"/>
    <d v="2024-08-26T00:00:00"/>
    <s v="Reparación por filtraciones  cornisa Fiscalía Concepción . Considera Demolición y retiro escombros Fiscalía Concepción."/>
    <s v="TRANSPORTE Y COMERCIALIZA"/>
    <s v="76.869.927-5"/>
    <n v="3861538"/>
    <x v="1"/>
  </r>
  <r>
    <s v="F.R. Araucanía"/>
    <s v="Licitación Privada Menor"/>
    <x v="1"/>
    <s v="No Aplica"/>
    <s v="No Aplica"/>
    <s v="Orden de Compra"/>
    <n v="9240271"/>
    <d v="2024-08-26T00:00:00"/>
    <s v="Servicio de coffe break para asistentes a taller &quot;Gestión del Estrés&quot;. "/>
    <s v="Banquetería y Coctelería Iris Marlenne Vidal Venegas E.I.R.L."/>
    <s v="76.682.264-9"/>
    <n v="892500"/>
    <x v="1"/>
  </r>
  <r>
    <s v="F.R. Araucanía"/>
    <s v="Licitación Privada Menor"/>
    <x v="1"/>
    <s v="No Aplica"/>
    <s v="No Aplica"/>
    <s v="Orden de Compra"/>
    <n v="9240272"/>
    <d v="2024-08-26T00:00:00"/>
    <s v="Adquisición de materiales de oficina para la Fiscalía Regional."/>
    <s v="Libreria Punto y Goma Ltda."/>
    <s v="76.409.988-5"/>
    <n v="131158"/>
    <x v="1"/>
  </r>
  <r>
    <s v="F.R. Los Ríos"/>
    <s v="Contratación Directa"/>
    <x v="0"/>
    <s v="17-FN MP N°1493"/>
    <d v="2024-06-13T00:00:00"/>
    <s v="Orden de Compra"/>
    <n v="19240252"/>
    <d v="2024-08-26T00:00:00"/>
    <s v="Compra pasaje Claudia Baeza jornada nacional en cibercriminalidad sexual - 03 y 04 de septiembre"/>
    <s v="Soc. de Turismo e Inversiones Inmobiliarias Limitada."/>
    <s v="76.204.527-3"/>
    <n v="246723"/>
    <x v="1"/>
  </r>
  <r>
    <s v="F.R. Los Lagos"/>
    <s v="Licitación Pública"/>
    <x v="2"/>
    <s v="17 FN/MP N°60"/>
    <d v="2009-01-08T00:00:00"/>
    <s v="Orden de Compra"/>
    <n v="10240319"/>
    <d v="2024-08-26T00:00:00"/>
    <s v="Pago multa cambio horario pasaje"/>
    <s v="Soc.De Tur. E Inv. Inmobiliarias Ltda."/>
    <s v="76.204.527-3"/>
    <n v="128600"/>
    <x v="1"/>
  </r>
  <r>
    <s v="F.R. Magallanes"/>
    <s v="Contratación Directa (Exceptuada del Regl. Compras)"/>
    <x v="0"/>
    <s v="No Aplica"/>
    <s v="No Aplica"/>
    <s v="Orden de Compra"/>
    <n v="12240177"/>
    <d v="2024-08-26T00:00:00"/>
    <s v="Suscripción Anual Diario La Tercera Plan Digital LT para Fiscal Regional"/>
    <s v="Com. GC S.A."/>
    <s v="76.058.347-2"/>
    <n v="76680"/>
    <x v="1"/>
  </r>
  <r>
    <s v="F.R. Metrop. Oriente"/>
    <s v="Licitación Privada Menor"/>
    <x v="1"/>
    <s v="No Aplica"/>
    <s v="No Aplica"/>
    <s v="Orden de Compra"/>
    <n v="14240233"/>
    <d v="2024-08-26T00:00:00"/>
    <s v="Compra de materiales de oficina para Fiscalía Alta Complejidad y Crimen Organizado, stock hasta diciembre 2024."/>
    <s v="SANDRA GIOCONDA TELLO LOPEZ"/>
    <s v="8966563-9"/>
    <n v="112127"/>
    <x v="1"/>
  </r>
  <r>
    <s v="F.R. Metrop. Oriente"/>
    <s v="Licitación Privada Menor"/>
    <x v="1"/>
    <s v="No Aplica"/>
    <s v="No Aplica"/>
    <s v="Orden de Compra"/>
    <n v="14240234"/>
    <d v="2024-08-26T00:00:00"/>
    <s v="Evaluación Diagnóstica y Asesoría Psicológica para Entrevistadores."/>
    <s v="PROTEGE INFANCIA LIMITADA"/>
    <s v="77991278-7"/>
    <n v="2310000"/>
    <x v="1"/>
  </r>
  <r>
    <s v="F.R. Metrop. Oriente"/>
    <s v="Licitación Privada Menor"/>
    <x v="1"/>
    <s v="No Aplica"/>
    <s v="No Aplica"/>
    <s v="Orden de Compra"/>
    <n v="14240235"/>
    <d v="2024-08-26T00:00:00"/>
    <s v="Compra de materiales de oficina para Fiscalía Local de Ñuñoa"/>
    <s v="ROLAND VORWERK Y COMPANIA LIMITADA"/>
    <s v="78178530-K"/>
    <n v="183042"/>
    <x v="1"/>
  </r>
  <r>
    <s v="F.R. Metrop. Oriente"/>
    <s v="Licitación Privada Mayor"/>
    <x v="1"/>
    <s v="Resolución DER N° 24"/>
    <d v="2024-08-22T00:00:00"/>
    <s v="Orden de Compra"/>
    <n v="14240236"/>
    <d v="2024-08-26T00:00:00"/>
    <s v="Servicio de Habilitación de Puestos de Trabajo en Fiscalía Local de La Florida."/>
    <s v="CONSTRUCTORA VICTOR ULLOA JARA EIRL"/>
    <s v="76610411-8"/>
    <n v="9085888"/>
    <x v="1"/>
  </r>
  <r>
    <s v="F.R. Metrop. Sur"/>
    <s v="Licitación Pública"/>
    <x v="2"/>
    <s v="Res. FN/MP N°1002"/>
    <d v="2021-10-07T00:00:00"/>
    <s v="Orden de Compra"/>
    <n v="15240250"/>
    <d v="2024-08-26T00:00:00"/>
    <s v="Servicio de ratificación de peritaje social licitado en causa RUC 2100634xxx-8."/>
    <s v="KATHERINE FERIDE IBARRA"/>
    <s v="15481219-9"/>
    <n v="150712"/>
    <x v="1"/>
  </r>
  <r>
    <s v="F.R. Metrop. Sur"/>
    <s v="Licitación Pública"/>
    <x v="2"/>
    <s v="Res. FN/MP N°1002"/>
    <d v="2021-10-08T00:00:00"/>
    <s v="Orden de Compra"/>
    <n v="15240251"/>
    <d v="2024-08-26T00:00:00"/>
    <s v="Servicio de ratificación de peritaje psicológico licitado en causa RUC 2001003xxx-3. "/>
    <s v="NURY CECILIA CARREÑO"/>
    <s v="13723097-6"/>
    <n v="150308"/>
    <x v="1"/>
  </r>
  <r>
    <s v="F.R. Metrop. Sur"/>
    <s v="Licitación Pública"/>
    <x v="2"/>
    <s v="Res. FN/MP N°1002"/>
    <d v="2021-10-09T00:00:00"/>
    <s v="Orden de Compra"/>
    <n v="15240252"/>
    <d v="2024-08-26T00:00:00"/>
    <s v="Servicio de ratificación de peritajes psicológicos en causa RUC 2200462xxx-K. "/>
    <s v="PAULA CAROLINA ESQUI"/>
    <s v="14146461-2"/>
    <n v="300582"/>
    <x v="1"/>
  </r>
  <r>
    <s v="F.R. Metrop. Sur"/>
    <s v="Contratación Directa (Exceptuada del Regl. Compras)"/>
    <x v="0"/>
    <s v="No Aplica"/>
    <s v="No Aplica"/>
    <s v="Orden de Compra"/>
    <n v="15240253"/>
    <d v="2024-08-26T00:00:00"/>
    <s v="Servicio de ratificación de peritaje psicológico privado en causa RUC 2101072xxx-7. "/>
    <s v="ROMY ESPINOZA MARTIN"/>
    <s v="15431620-5"/>
    <n v="150848"/>
    <x v="1"/>
  </r>
  <r>
    <s v="F.R. Metrop. Occidente"/>
    <s v="Contratación Directa (Exceptuada del Regl. Compras)"/>
    <x v="0"/>
    <s v="No Aplica"/>
    <s v="No Aplica"/>
    <s v="Orden de Compra"/>
    <n v="16240267"/>
    <d v="2024-08-26T00:00:00"/>
    <s v="Reparación y cambio de Focos y Chapa Baño del Fiscal Regional en virtud de lo dispuesto en el Título I, Artículo 1°, Letra V, del Reglamento de Compra de Bienes Muebles y de Contratación de Servicios del MP para la Fiscalía Regional."/>
    <s v="LED SERVICE SPA"/>
    <s v="76664194-6"/>
    <n v="130900"/>
    <x v="1"/>
  </r>
  <r>
    <s v="Fiscalía Nacional"/>
    <s v="Contratación Directa (Exceptuada del Regl. Compras)"/>
    <x v="0"/>
    <s v="No Aplica"/>
    <s v="No Aplica"/>
    <s v="Orden de Compra"/>
    <n v="17240817"/>
    <d v="2024-08-26T00:00:00"/>
    <s v="Contratación de Habilitación de circuito cerrado de tv. Seguridad de Fiscales. "/>
    <s v="First Security Spa."/>
    <s v="99528470-7"/>
    <n v="8658100"/>
    <x v="1"/>
  </r>
  <r>
    <s v="Fiscalía Nacional"/>
    <s v="Contratación Directa"/>
    <x v="0"/>
    <s v="17-FN MP N°1493"/>
    <d v="2021-01-08T00:00:00"/>
    <s v="Orden de Compra"/>
    <n v="17240818"/>
    <d v="2024-08-26T00:00:00"/>
    <s v="Pasaje aéreo nacional para Sr. Alvaro Hernandez Ducos, Rut: 8.826.105-4, Santiago/Arica/Santiago, del 28 al 30 de agosto de 2024. Proyecto Fiscales Fronteras en Arica."/>
    <s v="Soc. de Turismo e Inversiones Inmobiliarias Limitada."/>
    <s v="76.204.527-3"/>
    <n v="216380"/>
    <x v="1"/>
  </r>
  <r>
    <s v="Fiscalía Nacional"/>
    <s v="Licitación Privada Menor"/>
    <x v="1"/>
    <s v="No Aplica"/>
    <s v="No Aplica"/>
    <s v="Orden de Compra"/>
    <n v="17240819"/>
    <d v="2024-08-26T00:00:00"/>
    <s v="Adquisición de 300 Tarjetas PVC Blanca CR80."/>
    <s v="Identicard SPA"/>
    <s v="96750760-1"/>
    <n v="35700"/>
    <x v="1"/>
  </r>
  <r>
    <s v="Fiscalía Nacional"/>
    <s v="Licitación Privada"/>
    <x v="1"/>
    <s v="FN/MP N° 1454"/>
    <d v="2023-08-21T00:00:00"/>
    <s v="Orden de Compra"/>
    <n v="17240820"/>
    <d v="2024-08-26T00:00:00"/>
    <s v="Contratación de aumento de Servicios de Coffe, para 10 personas, por jornada, la cual se llevará a cabo el día 05 de septiembre de 2024, en jornada AM a las 10:30 horas y PM a las 16:00 horas, a realizarse en dependencias en de la Fiscalía Nacional, Gran Salón, Piso 7, con motivo “Programa de capacitación para la atención de víctimas y testigos con enfoque de género, en base a la actualización del Modelo de Violencia Intrafamiliar&quot;."/>
    <s v="Servicios Alimentarios Pedro Pablo Hernandez Medina E.I.R.L."/>
    <s v="77599203-4"/>
    <n v="72000"/>
    <x v="1"/>
  </r>
  <r>
    <s v="F.R. Arica y Parinacota"/>
    <s v="Licitación Privada Menor"/>
    <x v="1"/>
    <s v="No Aplica"/>
    <s v="No Aplica"/>
    <s v="Orden de Servicio "/>
    <n v="18240272"/>
    <d v="2024-08-27T00:00:00"/>
    <s v="Segun el Formulario de Cotización, se adjudico el servicio de coffee break al proveedor Monica Roxana Codrianski Rodríguez, para los dias 29 y 30 de agosto de 2024."/>
    <s v="MÓNICA ROXANA CODRIANSKY RODRIGUEZ"/>
    <s v="15378217-2"/>
    <n v="388238"/>
    <x v="1"/>
  </r>
  <r>
    <s v="F.R. Antofagasta"/>
    <s v="Licitación Privada Menor"/>
    <x v="1"/>
    <s v="No Aplica"/>
    <s v="No Aplica"/>
    <s v="Orden de Servicio "/>
    <n v="2240282"/>
    <d v="2024-08-27T00:00:00"/>
    <s v="Servicio de cambio de baterías, pircam y sensores de movimiento para el sistema de alarma de Fiscalía Local de Taltal."/>
    <s v="ADT SECURITY SERVICES"/>
    <s v="96.719.620-7"/>
    <n v="105430"/>
    <x v="1"/>
  </r>
  <r>
    <s v="F.R. Atacama"/>
    <s v="Licitación Privada Menor"/>
    <x v="1"/>
    <s v="No Aplica"/>
    <s v="No Aplica"/>
    <s v="Orden de Compra"/>
    <n v="32400185"/>
    <d v="2024-08-27T00:00:00"/>
    <s v="Materiales de oficina para la F. Regional y fiscalías locales de la región de Atacama."/>
    <s v="COMERCIAL RED OFFICE LIMITADA"/>
    <s v="77.012.870-6"/>
    <n v="911671"/>
    <x v="1"/>
  </r>
  <r>
    <s v="F.R. Atacama"/>
    <s v="Licitación Privada Menor"/>
    <x v="1"/>
    <s v="No Aplica"/>
    <s v="No Aplica"/>
    <s v="Orden de Compra"/>
    <n v="32400186"/>
    <d v="2024-08-27T00:00:00"/>
    <s v="Materiales de oficina para la Fiscalía Regional y fiscalías locales de la región de Atacama."/>
    <s v="PROVEEDORES INTEGRALES PRISA S.A"/>
    <s v="96.556.940-5"/>
    <n v="2088395"/>
    <x v="1"/>
  </r>
  <r>
    <s v="F.R. Coquimbo"/>
    <s v="Contratación Directa (Exceptuada del Regl. Compras)"/>
    <x v="0"/>
    <s v="No Aplica"/>
    <s v="No Aplica"/>
    <s v="Orden de Compra"/>
    <n v="42400263"/>
    <d v="2024-08-27T00:00:00"/>
    <s v="Ratificación de Informe en Juicio Oral según causa RUC. SACFI."/>
    <s v="JOSÉ NAVARRETE MARTINEZ"/>
    <s v="13.454.326-4"/>
    <n v="463768"/>
    <x v="1"/>
  </r>
  <r>
    <s v="F.R. Coquimbo"/>
    <s v="Licitación Privada Menor"/>
    <x v="1"/>
    <s v="No Aplica"/>
    <s v="No Aplica"/>
    <s v="Orden de Compra"/>
    <n v="42400264"/>
    <d v="2024-08-27T00:00:00"/>
    <s v="Papel Térmico para Tótems de ancho 80 mm x largo de 510m, para stock de las Fiscalías de la IV Region."/>
    <s v="PROVEEDORES INTEGRALES"/>
    <s v="96.556.940-5"/>
    <n v="531178"/>
    <x v="1"/>
  </r>
  <r>
    <s v="F.R. Coquimbo"/>
    <s v="Licitación Privada Menor"/>
    <x v="1"/>
    <s v="No Aplica"/>
    <s v="No Aplica"/>
    <s v="Orden de Compra"/>
    <n v="42400265"/>
    <d v="2024-08-27T00:00:00"/>
    <s v="Pizarra acrílicas y de Corcho para Oficina SACFI."/>
    <s v="DIMERC S.A."/>
    <s v="96.670.840-9"/>
    <n v="153586"/>
    <x v="1"/>
  </r>
  <r>
    <s v="F.R. Coquimbo"/>
    <s v="Convenio Marco (Chilecompra)"/>
    <x v="3"/>
    <s v="No Aplica"/>
    <s v="No Aplica"/>
    <s v="Orden de Compra"/>
    <n v="42400266"/>
    <d v="2024-08-27T00:00:00"/>
    <s v="Recarga de Combustible Diesel y 95 octanos para camionetas arrendadas y vehículo Fiscalía Regional.-"/>
    <s v="COPEC S.A."/>
    <s v="99.520.000-7"/>
    <n v="5000000"/>
    <x v="1"/>
  </r>
  <r>
    <s v="F.R. Valparaíso"/>
    <s v="Licitación Privada Menor"/>
    <x v="1"/>
    <s v="No Aplica"/>
    <s v="No Aplica"/>
    <s v="Orden de Compra"/>
    <n v="5240381"/>
    <d v="2024-08-27T00:00:00"/>
    <s v="Programa de capacitación regional : Servicio de Coffee Taller &quot;Cuidado de Equipos&quot;"/>
    <s v="VERONICA DEL CARMEN JULIA PARDO CISTERNAS"/>
    <s v="12024614-3"/>
    <n v="126000"/>
    <x v="1"/>
  </r>
  <r>
    <s v="F.R. Valparaíso"/>
    <s v="Convenio Marco (Chilecompra)"/>
    <x v="3"/>
    <s v="No Aplica"/>
    <s v="No Aplica"/>
    <s v="Orden de Compra"/>
    <n v="5240382"/>
    <d v="2024-08-27T00:00:00"/>
    <s v="Compra de luminarias para mantención de Fiscalías Locales"/>
    <s v="LUIS LEONARDO CALDERON NETTLE IMPORTADORA &amp; EXPORTADORA UNINNOV EIRL"/>
    <s v="76183081-3"/>
    <n v="1244002"/>
    <x v="1"/>
  </r>
  <r>
    <s v="F.R. Maule"/>
    <s v="Licitación Pública"/>
    <x v="2"/>
    <s v="FN Nº 1002/2021"/>
    <d v="2021-10-07T00:00:00"/>
    <s v="Orden de Compra"/>
    <n v="7240271"/>
    <d v="2024-08-27T00:00:00"/>
    <s v="Peritaje Privado Social RUC 22001062xxx-5 Delito Abuso Sexual FL Linares Fiscal Monica Canepa"/>
    <s v="FERNANDO ALBERTO ACO"/>
    <s v="12.101.663-K"/>
    <n v="225764"/>
    <x v="1"/>
  </r>
  <r>
    <s v="F.R. Maule"/>
    <s v="Licitación Privada Menor"/>
    <x v="1"/>
    <s v="No Aplica"/>
    <s v="No Aplica"/>
    <s v="Orden de Compra"/>
    <n v="7240272"/>
    <d v="2024-08-27T00:00:00"/>
    <s v="Suministro e instalación de equipos iluminación en oficinas, Fiscalía Local de Curicó"/>
    <s v="COMERCIAL E INVERSIO"/>
    <s v="77.768.602-K"/>
    <n v="228480"/>
    <x v="1"/>
  </r>
  <r>
    <s v="F.R. Maule"/>
    <s v="Licitación Privada Menor"/>
    <x v="1"/>
    <s v="No Aplica"/>
    <s v="No Aplica"/>
    <s v="Orden de Compra"/>
    <n v="7240273"/>
    <d v="2024-08-27T00:00:00"/>
    <s v="Jornada de Fiscales Adjuntos, Coffe Break y salón Jornada, los días 23 y 24/08/2024, Fiscalía Regional"/>
    <s v="INVERSIONES TORRES Y"/>
    <s v="77.784.478-4"/>
    <n v="517303"/>
    <x v="1"/>
  </r>
  <r>
    <s v="F.R. Maule"/>
    <s v="Licitación Privada Menor"/>
    <x v="1"/>
    <s v="No Aplica"/>
    <s v="No Aplica"/>
    <s v="Orden de Compra"/>
    <n v="7240275"/>
    <d v="2024-08-27T00:00:00"/>
    <s v="Instalación de RACK en sala de servidores Fiscalía Regional"/>
    <s v="COMERCIAL E INVERSIO"/>
    <s v="77.768.602-K"/>
    <n v="274890"/>
    <x v="1"/>
  </r>
  <r>
    <s v="F.R. Ñuble"/>
    <s v="Contratación Directa (Exceptuada del Regl. Compras)"/>
    <x v="0"/>
    <s v="No Aplica"/>
    <s v="No Aplica"/>
    <s v="Orden de Compra"/>
    <n v="20240100"/>
    <d v="2024-08-27T00:00:00"/>
    <s v="Instalación de dos módulos eléctricos (enchufes), en la FL de Chillan"/>
    <s v="ELECTRON INGENIERIA SPA"/>
    <s v="77.178.231-0"/>
    <n v="135000"/>
    <x v="1"/>
  </r>
  <r>
    <s v="F.R. Los Ríos"/>
    <s v="Licitación Privada Menor"/>
    <x v="1"/>
    <s v="No Aplica"/>
    <s v="No Aplica"/>
    <s v="Orden de Compra"/>
    <n v="19240253"/>
    <d v="2024-08-27T00:00:00"/>
    <s v="Compra de combustible caldera Uravt sacfi 27-08-2024"/>
    <s v="Ruiz y Carreño S.A."/>
    <s v="96918440-0"/>
    <n v="900000"/>
    <x v="1"/>
  </r>
  <r>
    <s v="F.R. Los Ríos"/>
    <s v="Licitación Privada Menor"/>
    <x v="1"/>
    <s v="No Aplica"/>
    <s v="No Aplica"/>
    <s v="Orden de Compra"/>
    <n v="19240254"/>
    <d v="2024-08-27T00:00:00"/>
    <s v="Coffee 29-08-2024 programa calidad de vida, taller comunicaciones"/>
    <s v="Sociedad Comercial Longton y Compañia"/>
    <s v="78753510-0"/>
    <n v="192780"/>
    <x v="1"/>
  </r>
  <r>
    <s v="F.R. Los Ríos"/>
    <s v="Licitación Privada Menor"/>
    <x v="1"/>
    <s v="No Aplica"/>
    <s v="No Aplica"/>
    <s v="Orden de Compra"/>
    <n v="19240255"/>
    <d v="2024-08-27T00:00:00"/>
    <s v="Coffee 02-09-2024 programa calidad de vida, reunion informatica inteligencia artificial"/>
    <s v="Sociedad Comercial Longton y Compañia"/>
    <s v="78753510-0"/>
    <n v="257040"/>
    <x v="1"/>
  </r>
  <r>
    <s v="F.R. Los Lagos"/>
    <s v="Licitación Privada Menor"/>
    <x v="1"/>
    <s v="No Aplica"/>
    <s v="No Aplica"/>
    <s v="Orden de Compra"/>
    <n v="10240320"/>
    <d v="2024-08-27T00:00:00"/>
    <s v="Compra 6 estufas a gas"/>
    <s v="Ferreterías Weitzler S.A."/>
    <s v="92.874.000-5"/>
    <n v="1079940"/>
    <x v="1"/>
  </r>
  <r>
    <s v="F.R. Los Lagos"/>
    <s v="Licitación Privada Menor"/>
    <x v="1"/>
    <s v="No Aplica"/>
    <s v="No Aplica"/>
    <s v="Orden de Compra"/>
    <n v="10240321"/>
    <d v="2024-08-27T00:00:00"/>
    <s v="100 servicios coffe break"/>
    <s v="Alma González Saez"/>
    <s v="11.141.422-K"/>
    <n v="487900"/>
    <x v="1"/>
  </r>
  <r>
    <s v="F.R. Aysén"/>
    <s v="Licitación Privada Menor"/>
    <x v="1"/>
    <s v="No Aplica"/>
    <s v="No Aplica"/>
    <s v="Orden de Servicio "/>
    <n v="11240336"/>
    <d v="2024-08-27T00:00:00"/>
    <s v="Servicio coffee break para Jornada día 29-08-2024, Programa de Capacitación Autónoma Fiscalía Regional de Aysén."/>
    <s v="Beatriz Soledad Cubilla Wandersleben"/>
    <s v="18.470.403-K"/>
    <n v="118000"/>
    <x v="1"/>
  </r>
  <r>
    <s v="F.R. Metrop. Oriente"/>
    <s v="Licitación Privada Menor"/>
    <x v="1"/>
    <s v="No Aplica"/>
    <s v="No Aplica"/>
    <s v="Orden de Compra"/>
    <n v="14240237"/>
    <d v="2024-08-27T00:00:00"/>
    <s v="Compra de materiales de oficina para Fiscalía Local de Género"/>
    <s v="SANDRA GIOCONDA TELLO LOPEZ"/>
    <s v="8966563-9"/>
    <n v="306335"/>
    <x v="1"/>
  </r>
  <r>
    <s v="F.R. Metrop. Sur"/>
    <s v="Contratación Directa (Exceptuada del Regl. Compras)"/>
    <x v="0"/>
    <s v="No Aplica"/>
    <s v="No Aplica"/>
    <s v="Orden de Compra"/>
    <n v="15240254"/>
    <d v="2024-08-27T00:00:00"/>
    <s v="Servicio de destrucción de especies, solicitado por la Unidad de Custodia de la FL Puente Alto."/>
    <s v="K D M S.A."/>
    <s v="96754450-7"/>
    <n v="47005"/>
    <x v="1"/>
  </r>
  <r>
    <s v="F.R. Metrop. Sur"/>
    <s v="Licitación Privada Menor"/>
    <x v="1"/>
    <s v="No Aplica"/>
    <s v="No Aplica"/>
    <s v="Orden de Compra"/>
    <n v="15240256"/>
    <d v="2024-08-27T00:00:00"/>
    <s v="Tres evaluaciones psicolaborales: Cargo de Recepcionista grado XVIII para Fiscalía de Alta Complejidad y Crimen Organizado."/>
    <s v="Consultoría e Investigación en RR HH SPA"/>
    <s v="76.580.320-9"/>
    <n v="296881"/>
    <x v="1"/>
  </r>
  <r>
    <s v="F.R. Metrop. Sur"/>
    <s v="Licitación Privada Menor"/>
    <x v="1"/>
    <s v="No Aplica"/>
    <s v="No Aplica"/>
    <s v="Orden de Compra"/>
    <n v="15240257"/>
    <d v="2024-08-27T00:00:00"/>
    <s v="Evaluación psicolaboral:  Profesional Abogado a Honorarios. "/>
    <s v="LS CONSULTORIA LTDA. "/>
    <s v="77810996-4"/>
    <n v="113400"/>
    <x v="1"/>
  </r>
  <r>
    <s v="F.R. Metrop. Sur"/>
    <s v="Licitación Privada Menor"/>
    <x v="1"/>
    <s v="No Aplica"/>
    <s v="No Aplica"/>
    <s v="Orden de Compra"/>
    <n v="15240258"/>
    <d v="2024-08-27T00:00:00"/>
    <s v="Dos talleres de 7 hrs. cronológicas por programa de Formación año 2024, &quot;Taller de Autocuidado y Contención de Usuarios para el equipo de EIVG de la FRM Sur&quot;."/>
    <s v="DESARROLLO INTEGRAL DE CAPACITACIÓN SPA. "/>
    <s v="76976017-2"/>
    <n v="1190000"/>
    <x v="1"/>
  </r>
  <r>
    <s v="F.R. Metrop. Sur"/>
    <s v="Licitación Privada Menor"/>
    <x v="1"/>
    <s v="No Aplica"/>
    <s v="No Aplica"/>
    <s v="Orden de Compra"/>
    <n v="15240259"/>
    <d v="2024-08-27T00:00:00"/>
    <s v="Servicio de mantenimiento de CCTV, en las tres dependencias de FRMS por el periodo de un año. "/>
    <s v="FICONTEL LTDA."/>
    <s v="78049160-4"/>
    <n v="3213000"/>
    <x v="1"/>
  </r>
  <r>
    <s v="F.R. Metrop. Occidente"/>
    <s v="Licitación Privada Menor"/>
    <x v="1"/>
    <s v="No Aplica"/>
    <s v="No Aplica"/>
    <s v="Orden de Compra"/>
    <n v="16240274"/>
    <d v="2024-08-27T00:00:00"/>
    <s v="Servicio de Coffe para capacitación para 20 personas del programa centralizado regional de capacitación. Contratación refiere una LP Menor de acuerdo a art. 22 del reglamento de compras y contratación de servicios del MP. Solicita RRHH."/>
    <s v="CHEESEENJOY SPA"/>
    <s v="77280572-1"/>
    <n v="90000"/>
    <x v="1"/>
  </r>
  <r>
    <s v="Fiscalía Nacional"/>
    <s v="Contratación Directa"/>
    <x v="0"/>
    <s v="FN/MP N° 1053"/>
    <d v="2024-05-02T00:00:00"/>
    <s v="Orden de Compra"/>
    <n v="17240821"/>
    <d v="2024-08-27T00:00:00"/>
    <s v="Contratación de Servicios de Mantención Y Soporte para 2 Licencias Oracle Database Standard Edition - Processor Perpetual. A partir del 26 de septiembre de 2024. Número de Servicio de Soporte: 5998137."/>
    <s v="Sistemas Oracle de Chile Limitada"/>
    <s v="96557720-3"/>
    <n v="10413899"/>
    <x v="1"/>
  </r>
  <r>
    <s v="Fiscalía Nacional"/>
    <s v="Contratación Directa"/>
    <x v="0"/>
    <s v="FN/MP N° 1053"/>
    <d v="2024-05-02T00:00:00"/>
    <s v="Orden de Compra"/>
    <n v="17240822"/>
    <d v="2024-08-27T00:00:00"/>
    <s v="Contratación de Servicios de Mantención Y Soporte para 3 Licencias Oracle Advanced Security - Processor Perpetual; 2 Licencias Oracle Audit Vault and Database Firewall - Processor Perpetual; 3 Licencias Oracle Database Enterprise Edition - Processor Perpetual; 3 Licencias Oracle Database Vault - Processor Perpetual; 3 Licencias Oracle Data Integrator Enterprise Edition - Processor Perpetual; 25 Licencias Oracle Data Masking Pack - Named User Plus Perpetual; 3 Licencias Oracle Diagnostics Pack - Processor Perpetual; 90 Licencias Oracle Identity and Access Management Suite Plus - Employee User Perpetual; 3 Licencias Oracle Partitioning - Processor Perpetual; 3 Licencias Oracle Real Application Clusters - Processor Perpetual; 2 Licencias Oracle Secure Backup - Tape Drive Perpetual; 3 Licencias Oracle SOA Suite for Oracle Middleware - Processor Perpetual; 3 Licencias Oracle Tuning Pack - Processor Perpetual; 2 Licencias Oracle Weblogic Server Enterprise Edition - Processor Perpetual. A partir del 01 de octubre de 2024. Número de Servicio de Soporte: 9930159."/>
    <s v="Sistemas Oracle de Chile Limitada"/>
    <s v="96557720-3"/>
    <n v="38131370"/>
    <x v="1"/>
  </r>
  <r>
    <s v="Fiscalía Nacional"/>
    <s v="Contratación Directa"/>
    <x v="0"/>
    <s v="FN/MP N° 1053"/>
    <d v="2024-05-02T00:00:00"/>
    <s v="Orden de Compra"/>
    <n v="17240823"/>
    <d v="2024-08-27T00:00:00"/>
    <s v="Contratación de Servicios de Mantención Y Soporte para 3 Licencias Oracle Weblogic Suite - Processor Perpetual; 2 Licencias Oracle Web Tier - Processor Perpetual. A partir del 01 de octubre de 2024. Número de Servicio de Soporte: 9930159."/>
    <s v="Sistemas Oracle de Chile Limitada"/>
    <s v="96557720-3"/>
    <n v="8111314"/>
    <x v="1"/>
  </r>
  <r>
    <s v="Fiscalía Nacional"/>
    <s v="Licitación Privada Menor"/>
    <x v="1"/>
    <s v="No Aplica"/>
    <s v="No Aplica"/>
    <s v="Orden de Compra"/>
    <n v="17240824"/>
    <d v="2024-08-27T00:00:00"/>
    <s v="Adquisición de 05 Bolsos Valijas para documentos con las siguientes medidas: Ancho: 50 cm; Largo: 80 cm; Alto: 25 cm."/>
    <s v="Gonzalez y Compañía Limitada"/>
    <s v="76656520-4"/>
    <n v="348075"/>
    <x v="1"/>
  </r>
  <r>
    <s v="F.R. Arica y Parinacota"/>
    <s v="Contratación Directa"/>
    <x v="0"/>
    <s v="17-FN MP N°1493"/>
    <d v="2024-06-13T00:00:00"/>
    <s v="Orden de Servicio "/>
    <n v="18240274"/>
    <d v="2024-08-28T00:00:00"/>
    <s v="Segun la Resolucion FN/MP Nro. 1493/2024, emitida el 13/06/2024, se han adquirido pasajes aéreos nacionales para el tramo ARI-SCL-PMC y PMC-SCL-ARI, para la Profesional M.E.A.E., C.I. 17.404.302-7."/>
    <s v="Soc. de Turismo e Inversiones Inmobiliarias Limitada."/>
    <s v="76.204.527-3"/>
    <n v="626074"/>
    <x v="1"/>
  </r>
  <r>
    <s v="F.R. Arica y Parinacota"/>
    <s v="Contratación Directa"/>
    <x v="0"/>
    <s v="17-FN MP N°1493"/>
    <d v="2024-06-13T00:00:00"/>
    <s v="Orden de Servicio "/>
    <n v="18240275"/>
    <d v="2024-08-28T00:00:00"/>
    <s v="Segun la Resolucion FN/MP Nro. 1493/2024, emitida el 13/06/2024, se han adquirido pasajes aéreos nacionales para el tramo ARI-SCL-PMC y PMC-SCL-ARI, para el Fiscal Adjunto B.W.H.T., C.I. 13.056.108-K."/>
    <s v="Soc. de Turismo e Inversiones Inmobiliarias Limitada."/>
    <s v="76.204.527-3"/>
    <n v="287446"/>
    <x v="1"/>
  </r>
  <r>
    <s v="F.R. Arica y Parinacota"/>
    <s v="Licitación Privada Menor"/>
    <x v="1"/>
    <s v="No Aplica"/>
    <s v="No Aplica"/>
    <s v="Orden de Servicio "/>
    <n v="18240276"/>
    <d v="2024-08-28T00:00:00"/>
    <s v="Segun la cotizacion Nro. 32227 de fecha 21-08-2024 recibida del proveedor Sociedad Enerset Limitada, se adquirieron Equipo portátil Kenwood NX1200ak y Micrófono Audífono Acústico CK4022K1."/>
    <s v="SOCIEDAD ENERSET LIMITADA"/>
    <s v="76156939-2"/>
    <n v="1449420"/>
    <x v="1"/>
  </r>
  <r>
    <s v="F.R. Arica y Parinacota"/>
    <s v="Contratación Directa (Exceptuada del Regl. Compras)"/>
    <x v="0"/>
    <s v="No Aplica"/>
    <s v="No Aplica"/>
    <s v="Orden de Servicio "/>
    <n v="18240277"/>
    <d v="2024-08-28T00:00:00"/>
    <s v="Segun cotizaciones Nros. 62, 63 y 64 de fecha 25-07-2024 y 72 de fecha 12-08-2024 se adjudico la instalacion de elementos de seguridad y protección, en las viviendas de victimas y testigos."/>
    <s v="ANDES SERVICIOS INTEGRALES EIRL"/>
    <s v="76403291-8"/>
    <n v="3015460"/>
    <x v="1"/>
  </r>
  <r>
    <s v="F.R. Antofagasta"/>
    <s v="Licitación Privada Menor"/>
    <x v="1"/>
    <s v="No Aplica"/>
    <s v="No Aplica"/>
    <s v="Orden de Servicio "/>
    <n v="2240283"/>
    <d v="2024-08-28T00:00:00"/>
    <s v="Compra de timbre de madera, tampón y tinta para timbre para FL Tocopilla"/>
    <s v="JULIO CRUZ ESPINDOLA"/>
    <s v="76.393.076-9"/>
    <n v="42000"/>
    <x v="1"/>
  </r>
  <r>
    <s v="F.R. Coquimbo"/>
    <s v="Contratación Directa"/>
    <x v="0"/>
    <s v="17-FN MP N°1493"/>
    <s v="No Aplica"/>
    <s v="Orden de Compra"/>
    <n v="42400267"/>
    <d v="2024-08-28T00:00:00"/>
    <s v="Pasaje aéreo para Fiscal de LA Serena, quien asiste a Jornada de Ciberciminalida"/>
    <s v="Soc. de Turismo e Inversiones Inmobiliarias Limitada."/>
    <s v="76.204.527-3"/>
    <n v="160846"/>
    <x v="1"/>
  </r>
  <r>
    <s v="F.R. Coquimbo"/>
    <s v="Contratación Directa"/>
    <x v="0"/>
    <s v="17-FN MP N°1493"/>
    <s v="No Aplica"/>
    <s v="Orden de Compra"/>
    <n v="42400268"/>
    <d v="2024-08-28T00:00:00"/>
    <s v="Pasaje aéreo para Fiscal Regional, quien regresa de su viaje a Francia por asistir al Seminario Interpol Underground Economy Conference. "/>
    <s v="Soc. de Turismo e Inversiones Inmobiliarias Limitada."/>
    <s v="76.204.527-3"/>
    <n v="82465"/>
    <x v="1"/>
  </r>
  <r>
    <s v="F.R. Coquimbo"/>
    <s v="Contratación Directa"/>
    <x v="0"/>
    <s v="17-FN MP N°1493"/>
    <s v="No Aplica"/>
    <s v="Orden de Compra"/>
    <n v="42400269"/>
    <d v="2024-08-28T00:00:00"/>
    <s v="Pasaje aéreo para Fiscal de La Serena, quien asiste a Taller de difusión &quot;Guía de Diligencias Investigativas&quot;"/>
    <s v="Soc. de Turismo e Inversiones Inmobiliarias Limitada."/>
    <s v="76.204.527-3"/>
    <n v="253370"/>
    <x v="1"/>
  </r>
  <r>
    <s v="F.R. Coquimbo"/>
    <s v="Contratación Directa (Exceptuada del Regl. Compras)"/>
    <x v="0"/>
    <s v="No Aplica"/>
    <s v="No Aplica"/>
    <s v="Orden de Compra"/>
    <n v="42400270"/>
    <d v="2024-08-28T00:00:00"/>
    <s v="Suministro e Instalación de Persianas de Exterior de Seguridad para oficina ECOH "/>
    <s v="COMERCIALIZADORA DALUX"/>
    <s v="76.646.288-K"/>
    <n v="8783223"/>
    <x v="1"/>
  </r>
  <r>
    <s v="F.R. Coquimbo"/>
    <s v="Contratación Directa (Exceptuada del Regl. Compras)"/>
    <x v="0"/>
    <s v="No Aplica"/>
    <s v="No Aplica"/>
    <s v="Orden de Compra"/>
    <n v="42400271"/>
    <d v="2024-08-28T00:00:00"/>
    <s v="Reparaciones varias según presupuesto (reparación y cambio de llave lavamanos, revisión de tubos de ventilación) Fiscalía Local de La Serena."/>
    <s v="JAVIER ROJAS LEYTON"/>
    <s v="6959294-5"/>
    <n v="249900"/>
    <x v="1"/>
  </r>
  <r>
    <s v="F.R. Valparaíso"/>
    <s v="Licitación Privada Menor"/>
    <x v="1"/>
    <s v="No Aplica"/>
    <s v="No Aplica"/>
    <s v="Orden de Compra"/>
    <n v="5240385"/>
    <d v="2024-08-28T00:00:00"/>
    <s v="Contratación de evaluaciones psicolaborales para cargo auxiliar ECOH "/>
    <s v="Consultoría e Investigación en RR HH SPA"/>
    <s v="76.580.320-9"/>
    <n v="298452"/>
    <x v="1"/>
  </r>
  <r>
    <s v="F.R. O´Higgins"/>
    <s v="Licitación Privada Menor"/>
    <x v="1"/>
    <s v="No Aplica"/>
    <s v="No Aplica"/>
    <s v="Orden de Compra"/>
    <n v="6240383"/>
    <d v="2024-08-28T00:00:00"/>
    <s v="Provisión e instalación de llave eléctrica en kitchen 5° piso Fiscalía Regional"/>
    <s v="SERVICIOS ELECTEN SPA"/>
    <s v="77.202.191-7"/>
    <n v="238916"/>
    <x v="1"/>
  </r>
  <r>
    <s v="F.R. O´Higgins"/>
    <s v="Licitación Privada Menor"/>
    <x v="1"/>
    <s v="No Aplica"/>
    <s v="No Aplica"/>
    <s v="Orden de Compra"/>
    <n v="6240384"/>
    <d v="2024-08-28T00:00:00"/>
    <s v="Trabajos de mejoramiento del cierro perimetral de la Fiscalía Local de Graneros"/>
    <s v="A&amp;L SERVICIOS INTEGRALES LIMITADA"/>
    <s v="76.012.938-0"/>
    <n v="3290350"/>
    <x v="1"/>
  </r>
  <r>
    <s v="F.R. O´Higgins"/>
    <s v="Licitación Privada Menor"/>
    <x v="1"/>
    <s v="No Aplica"/>
    <s v="No Aplica"/>
    <s v="Orden de Compra"/>
    <n v="6240385"/>
    <d v="2024-08-28T00:00:00"/>
    <s v="Trabajo de reparación del repisa empotrada que se encuentra desprendido en una oficina ubicada en el 2° piso del edificio de la Fiscalía Regional y Local de Rancagua"/>
    <s v="LUIS DOMINGO LILLO PARDO"/>
    <s v="7.759.976-2"/>
    <n v="83300"/>
    <x v="1"/>
  </r>
  <r>
    <s v="F.R. O´Higgins"/>
    <s v="Licitación Privada Menor"/>
    <x v="1"/>
    <s v="No Aplica"/>
    <s v="No Aplica"/>
    <s v="Orden de Compra"/>
    <n v="6240386"/>
    <d v="2024-08-28T00:00:00"/>
    <s v="Reparación de ducto de ventilación baño damas 5° Piso Edificio FR y FL Rancagua"/>
    <s v="LUIS DOMINGO LILLO PARDO"/>
    <s v="7.759.976-2"/>
    <n v="65450"/>
    <x v="1"/>
  </r>
  <r>
    <s v="F.R. Araucanía"/>
    <s v="Contratación Directa"/>
    <x v="0"/>
    <s v="17-FN MP N°1493"/>
    <s v="No Aplica"/>
    <s v="Orden de Compra"/>
    <n v="9240274"/>
    <d v="2024-08-28T00:00:00"/>
    <s v="Pasajes aéreos para fiscal en comisión de servicio, trayecto Tco.-Stgo.-Tco."/>
    <s v="Soc. de Turismo e Inversiones Inmobiliarias Limitada."/>
    <s v="76.204.527-3"/>
    <n v="131346"/>
    <x v="1"/>
  </r>
  <r>
    <s v="F.R. Los Ríos"/>
    <s v="Licitación Privada Menor"/>
    <x v="1"/>
    <s v="No Aplica"/>
    <s v="No Aplica"/>
    <s v="Orden de Compra"/>
    <n v="19240256"/>
    <d v="2024-08-28T00:00:00"/>
    <s v="Silla visita strong con brazo pack 5 unidades"/>
    <s v="Dimerc S.A."/>
    <s v="96670840-9"/>
    <n v="273849"/>
    <x v="1"/>
  </r>
  <r>
    <s v="F.R. Los Ríos"/>
    <s v="Licitación Privada Menor"/>
    <x v="1"/>
    <s v="No Aplica"/>
    <s v="No Aplica"/>
    <s v="Orden de Compra"/>
    <n v="19240257"/>
    <d v="2024-08-28T00:00:00"/>
    <s v="Silla escritorio cuba con brazos regulables"/>
    <s v="Dimerc S.A."/>
    <s v="96670840-9"/>
    <n v="1975707"/>
    <x v="1"/>
  </r>
  <r>
    <s v="F.R. Los Lagos"/>
    <s v="Licitación Privada Menor"/>
    <x v="1"/>
    <s v="No Aplica"/>
    <s v="No Aplica"/>
    <s v="Orden de Compra"/>
    <n v="10240323"/>
    <d v="2024-08-28T00:00:00"/>
    <s v="20 servicios coffe break"/>
    <s v="Alma González Saez"/>
    <s v="11.141.422-k"/>
    <n v="97580"/>
    <x v="1"/>
  </r>
  <r>
    <s v="F.R. Los Lagos"/>
    <s v="Licitación Privada Menor"/>
    <x v="1"/>
    <s v="No Aplica"/>
    <s v="No Aplica"/>
    <s v="Orden de Compra"/>
    <n v="10240324"/>
    <d v="2024-08-28T00:00:00"/>
    <s v="2 talleres contención por duelo"/>
    <s v="Guillermo Abalos Barros"/>
    <s v="10.581.849-1"/>
    <n v="680000"/>
    <x v="1"/>
  </r>
  <r>
    <s v="Fiscalía Nacional"/>
    <s v="Contratación Directa"/>
    <x v="0"/>
    <s v="17-FN MP N°1493"/>
    <d v="2021-01-08T00:00:00"/>
    <s v="Orden de Compra"/>
    <n v="17240825"/>
    <d v="2024-08-28T00:00:00"/>
    <s v="Pasaje aéreo nacional para Sr. Rubén Luna Cabret, Rut: 13.570.074-6, Santiago/Valdivia/Santiago, del 02 al 04 de septiembre de 2024. Implementación de Ficha Caso Digital."/>
    <s v="Soc. de Turismo e Inversiones Inmobiliarias Limitada."/>
    <s v="76.204.527-3"/>
    <n v="183689"/>
    <x v="1"/>
  </r>
  <r>
    <s v="Fiscalía Nacional"/>
    <s v="Contratación Directa"/>
    <x v="0"/>
    <s v="17-FN MP N°1493"/>
    <d v="2021-01-08T00:00:00"/>
    <s v="Orden de Compra"/>
    <n v="17240826"/>
    <d v="2024-08-28T00:00:00"/>
    <s v="Pasaje aéreo nacional para Sr. Claudio Santos Sanhueza, Rut: 13.659.594-6, Santiago/Valdivia/Santiago, del 02 al 04 de septiembre de 2024. Implementación de Ficha Caso Digital."/>
    <s v="Soc. de Turismo e Inversiones Inmobiliarias Limitada."/>
    <s v="76.204.527-3"/>
    <n v="183689"/>
    <x v="1"/>
  </r>
  <r>
    <s v="Fiscalía Nacional"/>
    <s v="Contratación Directa"/>
    <x v="0"/>
    <s v="17-FN MP N°1493"/>
    <d v="2021-01-08T00:00:00"/>
    <s v="Orden de Compra"/>
    <n v="17240827"/>
    <d v="2024-08-28T00:00:00"/>
    <s v="Pasaje aéreo nacional para Sr. Marcelo Gomez Concha, Rut: 9.678.603-4, Santiago/Valdivia/Santiago, del 02 al 04 de septiembre de 2024. Implementación de Ficha Caso Digital."/>
    <s v="Soc. de Turismo e Inversiones Inmobiliarias Limitada."/>
    <s v="76.204.527-3"/>
    <n v="183689"/>
    <x v="1"/>
  </r>
  <r>
    <s v="Fiscalía Nacional"/>
    <s v="Licitación Privada Menor"/>
    <x v="1"/>
    <s v="No Aplica"/>
    <s v="No Aplica"/>
    <s v="Orden de Compra"/>
    <n v="17240828"/>
    <d v="2024-08-28T00:00:00"/>
    <s v="Contratación de 2 Asesorías Psicológicas."/>
    <s v="Valentina Belen Bel Gaete"/>
    <s v="18808462-1"/>
    <n v="60000"/>
    <x v="1"/>
  </r>
  <r>
    <s v="Fiscalía Nacional"/>
    <s v="Contratación Directa"/>
    <x v="0"/>
    <s v="17-FN MP N°1493"/>
    <d v="2021-01-08T00:00:00"/>
    <s v="Orden de Compra"/>
    <n v="17240829"/>
    <d v="2024-08-28T00:00:00"/>
    <s v="Pasaje aéreo nacional para Sr. Andrés Salazar Cádiz, Rut: 13.272.031-2, Santiago/Concepción/Santiago, del 08 al 11 de septiembre de 2024. Apoyar diligencias en casos que están siendo investigados por la FR del Biobío."/>
    <s v="Soc. de Turismo e Inversiones Inmobiliarias Limitada."/>
    <s v="76.204.527-3"/>
    <n v="122692"/>
    <x v="1"/>
  </r>
  <r>
    <s v="Fiscalía Nacional"/>
    <s v="Contratación Directa"/>
    <x v="0"/>
    <s v="17-FN MP N°1493"/>
    <d v="2021-01-08T00:00:00"/>
    <s v="Orden de Compra"/>
    <n v="17240830"/>
    <d v="2024-08-28T00:00:00"/>
    <s v="Pasaje aéreo nacional para Sr. Claudio Santos Sanhueza, Rut: 13.659.594-6, Santiago/Punta Arenas/Santiago, del 09 al 11 de septiembre de 2024. Implementación ficha caso digital. Cambio de pasaje."/>
    <s v="Soc. de Turismo e Inversiones Inmobiliarias Limitada."/>
    <s v="76.204.527-3"/>
    <n v="73076"/>
    <x v="1"/>
  </r>
  <r>
    <s v="F.R. Arica y Parinacota"/>
    <s v="Contratación Directa"/>
    <x v="0"/>
    <s v="17-FN MP N°1493"/>
    <d v="2024-06-13T00:00:00"/>
    <s v="Orden de Servicio "/>
    <n v="18240278"/>
    <d v="2024-08-29T00:00:00"/>
    <s v="Según la Resolución FN/MP Nro. 1493/2024, emitida el 13/06/2024, se han adquirido pasajes aéreos nacionales para el tramo ARI-SCL- y SCL-ARI, para el Fiscal Regional M.E.C.G., C.I. 12.834.953-7."/>
    <s v="Soc. de Turismo e Inversiones Inmobiliarias Limitada."/>
    <s v="76.204.527-3"/>
    <n v="196692"/>
    <x v="1"/>
  </r>
  <r>
    <s v="F.R. Arica y Parinacota"/>
    <s v="Contratación Directa"/>
    <x v="0"/>
    <s v="18-FR N°92"/>
    <d v="2024-08-27T00:00:00"/>
    <s v="Orden de Servicio "/>
    <n v="18240279"/>
    <d v="2024-08-29T00:00:00"/>
    <s v="Se contrató al Psicólogo don Sergio Ignacio Arias Toledo, C.I. Nro. 15.008.417-2, para efectuar un peritaje psicologico a menor, causa Ruc 2300446xxx-7."/>
    <s v="SERGIO IGNACIO ARIAS TOLEDO"/>
    <s v="15008417-2"/>
    <n v="377205"/>
    <x v="1"/>
  </r>
  <r>
    <s v="F.R. Antofagasta"/>
    <s v="Licitación Privada Menor"/>
    <x v="1"/>
    <s v="No Aplica"/>
    <s v="No Aplica"/>
    <s v="Orden de Servicio "/>
    <n v="2240284"/>
    <d v="2024-08-29T00:00:00"/>
    <s v="Servicio de flete para llevar desechos al vertedero de Tocopilla."/>
    <s v="MANUEL COVARRUBIAS BRITO"/>
    <s v="10.950.190-5"/>
    <n v="100000"/>
    <x v="1"/>
  </r>
  <r>
    <s v="F.R. Atacama"/>
    <s v="Licitación Privada Menor"/>
    <x v="1"/>
    <s v="No Aplica"/>
    <s v="No Aplica"/>
    <s v="Orden de Compra"/>
    <n v="32400187"/>
    <d v="2024-08-29T00:00:00"/>
    <s v="Materiales de aseo para la Fiscalía Regional y fiscalías locales de la región de Atacama."/>
    <s v="PROVEEDORES INTEGRALES PRISA S.A"/>
    <s v="96.556.940-5"/>
    <n v="2499666"/>
    <x v="1"/>
  </r>
  <r>
    <s v="F.R. Valparaíso"/>
    <s v="Licitación Privada Menor"/>
    <x v="1"/>
    <s v="No Aplica"/>
    <s v="No Aplica"/>
    <s v="Orden de Compra"/>
    <n v="5240386"/>
    <d v="2024-08-29T00:00:00"/>
    <s v="Contratación de evaluaciones psicolaborales para cargo Analista ECOH "/>
    <s v="CONSULTORA TCS GROUP SEARCH SPA"/>
    <s v="77108874-0"/>
    <n v="289408"/>
    <x v="1"/>
  </r>
  <r>
    <s v="F.R. O´Higgins"/>
    <s v="Licitación Privada Menor"/>
    <x v="1"/>
    <s v="No Aplica"/>
    <s v="No Aplica"/>
    <s v="Orden de Compra"/>
    <n v="6240387"/>
    <d v="2024-08-29T00:00:00"/>
    <s v="Reparación sistema inyección aire lado norte: cambio correa de transmisión"/>
    <s v="JORGE HERMINIO DROGUETT MARTÍNEZ"/>
    <s v="15.738.655-7"/>
    <n v="71400"/>
    <x v="1"/>
  </r>
  <r>
    <s v="F.R. O´Higgins"/>
    <s v="Licitación Pública"/>
    <x v="2"/>
    <s v="FN/MP 1002/2021"/>
    <d v="2021-10-07T00:00:00"/>
    <s v="Orden de Compra"/>
    <n v="6240388"/>
    <d v="2024-08-29T00:00:00"/>
    <s v="Informe Pericial social ruc 2300803XXX-X Fiscalía Local San Vicente TT."/>
    <s v="DANIELA ANDREA CASTRO FLORES"/>
    <s v="14.123.357-2"/>
    <n v="226200"/>
    <x v="1"/>
  </r>
  <r>
    <s v="F.R. O´Higgins"/>
    <s v="Contratación Directa (Exceptuada del Regl. Compras)"/>
    <x v="0"/>
    <s v="No Aplica"/>
    <s v="No Aplica"/>
    <s v="Orden de Compra"/>
    <n v="6240389"/>
    <d v="2024-08-29T00:00:00"/>
    <s v="Ratificación informa pericial psicológico ruc 2100478XXX-X Fiscalía Local Rancagua."/>
    <s v="PAMELA CAROLINA CORTES FLORES"/>
    <s v="14.049.372-4"/>
    <n v="150800"/>
    <x v="1"/>
  </r>
  <r>
    <s v="F.R. O´Higgins"/>
    <s v="Contratación Directa (Exceptuada del Regl. Compras)"/>
    <x v="0"/>
    <s v="No Aplica"/>
    <s v="No Aplica"/>
    <s v="Orden de Compra"/>
    <n v="6240390"/>
    <d v="2024-08-29T00:00:00"/>
    <s v="Ratificación informa pericial psicológico ruc 2100019XXX-X Fiscalía Local Rancagua."/>
    <s v="PAMELA CAROLINA CORTES FLORES"/>
    <s v="14.049.372-4"/>
    <n v="150800"/>
    <x v="1"/>
  </r>
  <r>
    <s v="F.R. Maule"/>
    <s v="Compra Ágil"/>
    <x v="0"/>
    <s v="No Aplica"/>
    <s v="No Aplica"/>
    <s v="Orden de Compra"/>
    <n v="7240276"/>
    <d v="2024-08-29T00:00:00"/>
    <s v="Materiales de aseo, Fiscalía Local de Molina, San Javier, URAVIT y Regional, Compra ágil OC N° 696704-31-AG24"/>
    <s v="PAPELES AUSTRAL SPA"/>
    <s v="77.404.653-4"/>
    <n v="674254"/>
    <x v="1"/>
  </r>
  <r>
    <s v="F.R. Maule"/>
    <s v="Contratación Directa (Exceptuada del Regl. Compras)"/>
    <x v="0"/>
    <s v="No Aplica"/>
    <s v="No Aplica"/>
    <s v="Orden de Compra"/>
    <n v="7240277"/>
    <d v="2024-08-29T00:00:00"/>
    <s v="Mantención 20.000 kms. Vehículo Fiscalía Móvil - Patente SXSS-88. Orden de trabajo N°19963. Agosto 2024"/>
    <s v="DELTA AUTOMOTRIZ SPA"/>
    <s v="76.283.312-3"/>
    <n v="415281"/>
    <x v="1"/>
  </r>
  <r>
    <s v="F.R. Maule"/>
    <s v="Licitación Pública"/>
    <x v="2"/>
    <s v="FN Nº 1715/2015"/>
    <d v="2015-10-02T00:00:00"/>
    <s v="Orden de Compra"/>
    <s v="No aplica"/>
    <d v="2024-08-29T00:00:00"/>
    <s v="COMPARECENCIA A JUICIO ORAL"/>
    <s v="PAOLA ANDREA SALINAS RUIZ"/>
    <s v="13.044.509-8"/>
    <n v="150288"/>
    <x v="1"/>
  </r>
  <r>
    <s v="F.R. Maule"/>
    <s v="Licitación Pública"/>
    <x v="2"/>
    <s v="FN Nº 1715/2015"/>
    <d v="2015-10-02T00:00:00"/>
    <s v="Orden de Compra"/>
    <s v="No aplica"/>
    <d v="2024-08-29T00:00:00"/>
    <s v="COMPARECENCIA A JUICIO ORAL"/>
    <s v="NURY CECILIA CARREÑO ROCO"/>
    <s v="13.723.097-6"/>
    <n v="452136"/>
    <x v="1"/>
  </r>
  <r>
    <s v="F.R. Maule"/>
    <s v="Licitación Pública"/>
    <x v="2"/>
    <s v="FN Nº 1715/2015"/>
    <d v="2015-10-02T00:00:00"/>
    <s v="Orden de Compra"/>
    <s v="No aplica"/>
    <d v="2024-08-29T00:00:00"/>
    <s v="COMPARECENCIA A JUICIO ORAL"/>
    <s v="SOLEDAD MAYLEE TRONCOSO BRAVO"/>
    <s v="16.731.835-5"/>
    <n v="150404"/>
    <x v="1"/>
  </r>
  <r>
    <s v="F.R. Maule"/>
    <s v="Licitación Pública"/>
    <x v="2"/>
    <s v="FN Nº 1715/2015"/>
    <d v="2015-10-02T00:00:00"/>
    <s v="Orden de Compra"/>
    <s v="No aplica"/>
    <d v="2024-08-29T00:00:00"/>
    <s v="COMPARECENCIA A JUICIO ORAL"/>
    <s v="CAMILA ALEJANDRA LEON CASTILLA"/>
    <s v="17.146.655-5"/>
    <n v="150678"/>
    <x v="1"/>
  </r>
  <r>
    <s v="F.R. Maule"/>
    <s v="Licitación Pública"/>
    <x v="2"/>
    <s v="FN Nº 1715/2015"/>
    <d v="2015-10-02T00:00:00"/>
    <s v="Orden de Compra"/>
    <s v="No aplica"/>
    <d v="2024-08-29T00:00:00"/>
    <s v="COMPARECENCIA A JUICIO ORAL"/>
    <s v="GERARDO CHANDIA"/>
    <s v="15.139.335-7"/>
    <n v="150950"/>
    <x v="1"/>
  </r>
  <r>
    <s v="F.R. Araucanía"/>
    <s v="Convenio Marco (Chilecompra)"/>
    <x v="3"/>
    <s v="No Aplica"/>
    <s v="No Aplica"/>
    <s v="Orden de Compra"/>
    <n v="9240275"/>
    <d v="2024-08-29T00:00:00"/>
    <s v="Compra de combustible para vehículo institucional asignado a la Unidad de Víctimas y Testigos."/>
    <s v="Copec S.A."/>
    <s v="99.520.000-7"/>
    <n v="2000000"/>
    <x v="1"/>
  </r>
  <r>
    <s v="F.R. Araucanía"/>
    <s v="Contratación Directa"/>
    <x v="0"/>
    <s v="FR N°218"/>
    <d v="2024-08-29T00:00:00"/>
    <s v="-"/>
    <s v="-"/>
    <d v="2024-08-29T00:00:00"/>
    <s v="Trabajos de mantención preventiva del equipo electrógeno del edificio de la Fiscalía Regional de La Araucanía y Fiscalía Local de Temuco."/>
    <s v="Atlas Copco Chile Spa."/>
    <s v="76.783.709-7"/>
    <n v="2461576"/>
    <x v="1"/>
  </r>
  <r>
    <s v="F.R. Los Lagos"/>
    <s v="Licitación Privada Menor"/>
    <x v="1"/>
    <s v="No Aplica"/>
    <s v="No Aplica"/>
    <s v="Orden de Compra"/>
    <n v="10240325"/>
    <d v="2024-08-29T00:00:00"/>
    <s v="Cambio caño ducto calefacción F,Regional y FL P.Montt"/>
    <s v="Soc.Servicios Generales Bastidas SPA"/>
    <s v="76.049.426-7"/>
    <n v="1547000"/>
    <x v="1"/>
  </r>
  <r>
    <s v="F.R. Aysén"/>
    <s v="Licitación Privada Menor"/>
    <x v="1"/>
    <s v="No Aplica"/>
    <s v="No Aplica"/>
    <s v="Orden de Servicio "/>
    <n v="11240338"/>
    <d v="2024-08-29T00:00:00"/>
    <s v="Evaluación Psicolaboral para cargo Abogado a Honorarios de causas relevantes - Fiscalía Regional de Aysén."/>
    <s v="Bravo Araya y Fuentealba Consultores Ltda."/>
    <s v="76.406.168-3"/>
    <n v="98796"/>
    <x v="1"/>
  </r>
  <r>
    <s v="F.R. Metrop. Centro Norte"/>
    <s v="Contratación Directa (Exceptuada del Regl. Compras)"/>
    <x v="0"/>
    <s v="No Aplica"/>
    <s v="No Aplica"/>
    <s v="Orden de Compra"/>
    <n v="13240277"/>
    <d v="2024-08-29T00:00:00"/>
    <s v="Informe Pericial Psicologico Privada Causa Ruc 1901188xxx-8"/>
    <s v="ANDREA DEL CARMEN RUIZ HERRERA"/>
    <s v="11730167-2"/>
    <n v="226425"/>
    <x v="1"/>
  </r>
  <r>
    <s v="F.R. Metrop. Centro Norte"/>
    <s v="Contratación Directa (Exceptuada del Regl. Compras)"/>
    <x v="0"/>
    <s v="No Aplica"/>
    <s v="No Aplica"/>
    <s v="Orden de Compra"/>
    <n v="13240278"/>
    <d v="2024-08-29T00:00:00"/>
    <s v="Informe Pericial Psicologico Privada Causa Ruc 2300842xxx-3"/>
    <s v="ANDREA DEL CARMEN RUIZ HERRERA"/>
    <s v="11730167-2"/>
    <n v="226425"/>
    <x v="1"/>
  </r>
  <r>
    <s v="F.R. Metrop. Centro Norte"/>
    <s v="Compra Ágil"/>
    <x v="0"/>
    <s v="No Aplica"/>
    <s v="No Aplica"/>
    <s v="Orden de Compra"/>
    <n v="13240279"/>
    <d v="2024-08-29T00:00:00"/>
    <s v="AGUA MINERAL SIN GAS , FORMATO BOTELLA 500 CC / PARA SALA DE"/>
    <s v="INVERSIONES SACI SPA"/>
    <s v="77374936-1"/>
    <n v="71400"/>
    <x v="1"/>
  </r>
  <r>
    <s v="F.R. Metrop. Sur"/>
    <s v="Licitación Privada Menor"/>
    <x v="1"/>
    <s v="No Aplica"/>
    <s v="No Aplica"/>
    <s v="Orden de Compra"/>
    <n v="15240260"/>
    <d v="2024-08-29T00:00:00"/>
    <s v="Servicio de coffee break, para el miércoles 4 de septiembre de 2024, en actividad de difusión del Convenio de Seguridad en Dependencias del Poder Judicial. "/>
    <s v="EVENTOS Y REPOSTERIA CREATIVA MAURICIO ANDRES HENRIQUEZ SOTO E.I.R.L ."/>
    <s v="76482349-4"/>
    <n v="192780"/>
    <x v="1"/>
  </r>
  <r>
    <s v="F.R. Metrop. Occidente"/>
    <s v="Contratación Directa (Exceptuada del Regl. Compras)"/>
    <x v="0"/>
    <s v="No Aplica"/>
    <s v="No Aplica"/>
    <s v="Orden de Compra"/>
    <n v="16240268"/>
    <d v="2024-08-29T00:00:00"/>
    <s v="Instalación de enchufes y circuitos eléctricos en FR, FL de Pudahuel y San Bernardo en virtud de lo dispuesto en el Título I, Artículo 1°, Letra V, del Reglamento de Compra de Bienes Muebles y de Contratación de Servicios del Ministerio Público"/>
    <s v="SERGIO ANTONIO SANCHEZ DELGADO"/>
    <s v="7779811-0"/>
    <n v="618800"/>
    <x v="1"/>
  </r>
  <r>
    <s v="F.R. Metrop. Occidente"/>
    <s v="Contratación Directa (Exceptuada del Regl. Compras)"/>
    <x v="0"/>
    <s v="No Aplica"/>
    <s v="No Aplica"/>
    <s v="Orden de Compra"/>
    <n v="16240269"/>
    <d v="2024-08-29T00:00:00"/>
    <s v="Servicio Courier valija nacional FRM Occidente, según programa adjunto. Contratación exceptuada de reglamento de conformidad a letra &quot;i&quot; título I del reglamento de compras del MP."/>
    <s v="PENTACROM SA"/>
    <s v="96668090-3"/>
    <n v="4965963"/>
    <x v="1"/>
  </r>
  <r>
    <s v="F.R. Metrop. Occidente"/>
    <s v="Licitación Privada Menor"/>
    <x v="1"/>
    <s v="No Aplica"/>
    <s v="No Aplica"/>
    <s v="Orden de Compra"/>
    <n v="16240270"/>
    <d v="2024-08-29T00:00:00"/>
    <s v="Servicio de aseo general en edificio Bandera N°655 para la entrega de edificio a dueño. Contratación refiere una LP Menor de conformidad al art. 22 del reglamento de compras y contratación de servicios del MP."/>
    <s v="GROWING S.A."/>
    <s v="96888810-2"/>
    <n v="760171"/>
    <x v="1"/>
  </r>
  <r>
    <s v="F.R. Metrop. Occidente"/>
    <s v="Contratación Directa (Exceptuada del Regl. Compras)"/>
    <x v="0"/>
    <s v="No Aplica"/>
    <s v="No Aplica"/>
    <s v="Orden de Compra"/>
    <n v="16240271"/>
    <d v="2024-08-29T00:00:00"/>
    <s v="Reparación de urgencia techumbre FL de Pudahuel , debido a temporal de lluvia y viento, según Resolución FN MP 1514 _2024."/>
    <s v="LED SERVICE SPA"/>
    <s v="76664194-6"/>
    <n v="2975000"/>
    <x v="1"/>
  </r>
  <r>
    <s v="Fiscalía Nacional"/>
    <s v="Contratación Directa"/>
    <x v="0"/>
    <s v="17-FN MP N°1493"/>
    <d v="2021-01-08T00:00:00"/>
    <s v="Orden de Compra"/>
    <n v="17240831"/>
    <d v="2024-08-29T00:00:00"/>
    <s v="Pasaje aéreo nacional para Sra. Maria Jesus Gutierrez, Rut: 18.391.651-3, Santiago/Concepción/Santiago, del 09 al 13 de septiembre de 2024. Programa Auditoria."/>
    <s v="Soc. de Turismo e Inversiones Inmobiliarias Limitada."/>
    <s v="76.204.527-3"/>
    <n v="165520"/>
    <x v="1"/>
  </r>
  <r>
    <s v="Fiscalía Nacional"/>
    <s v="Contratación Directa"/>
    <x v="0"/>
    <s v="17-FN MP N°1493"/>
    <d v="2021-01-08T00:00:00"/>
    <s v="Orden de Compra"/>
    <n v="17240832"/>
    <d v="2024-08-29T00:00:00"/>
    <s v="Pasaje aéreo nacional para Sr. Asher Hasson Díaz, Rut: 16.376.464-4, Santiago/Concepción/Santiago, del 09 al 13 de septiembre de 2024. Programa Auditoria."/>
    <s v="Soc. de Turismo e Inversiones Inmobiliarias Limitada."/>
    <s v="76.204.527-3"/>
    <n v="165520"/>
    <x v="1"/>
  </r>
  <r>
    <s v="Fiscalía Nacional"/>
    <s v="Contratación Directa"/>
    <x v="0"/>
    <s v="17-FN MP N°1493"/>
    <d v="2021-01-08T00:00:00"/>
    <s v="Orden de Compra"/>
    <n v="17240833"/>
    <d v="2024-08-29T00:00:00"/>
    <s v="Pasaje aéreo nacional para Sr. Jaime Estrada Osses, Rut: 13.265.306-2, Santiago/Concepción/Santiago, del 09 al 13 de septiembre de 2024. Programa Auditoria."/>
    <s v="Soc. de Turismo e Inversiones Inmobiliarias Limitada."/>
    <s v="76.204.527-3"/>
    <n v="165520"/>
    <x v="1"/>
  </r>
  <r>
    <s v="Fiscalía Nacional"/>
    <s v="Contratación Directa"/>
    <x v="0"/>
    <s v="17-FN MP N°1493"/>
    <d v="2021-01-08T00:00:00"/>
    <s v="Orden de Compra"/>
    <n v="17240834"/>
    <d v="2024-08-29T00:00:00"/>
    <s v="Pasaje aéreo nacional para Sr. Eduardo Gallegos, Rut: 11.242.138-6, Santiago/Concepción/Santiago, del 09 al 13 de septiembre de 2024. Programa Auditoria."/>
    <s v="Soc. de Turismo e Inversiones Inmobiliarias Limitada."/>
    <s v="76.204.527-3"/>
    <n v="165520"/>
    <x v="1"/>
  </r>
  <r>
    <s v="Fiscalía Nacional"/>
    <s v="Contratación Directa"/>
    <x v="0"/>
    <s v="17-FN MP N°1493"/>
    <d v="2021-01-08T00:00:00"/>
    <s v="Orden de Compra"/>
    <n v="17240835"/>
    <d v="2024-08-29T00:00:00"/>
    <s v="Pasaje aéreo nacional para Sr. Pablo Andrade, Rut: 10.228.056-3, Santiago/Concepción/Santiago, del 09 al 13 de septiembre de 2024. Programa Auditoria."/>
    <s v="Soc. de Turismo e Inversiones Inmobiliarias Limitada."/>
    <s v="76.204.527-3"/>
    <n v="165520"/>
    <x v="1"/>
  </r>
  <r>
    <s v="Fiscalía Nacional"/>
    <s v="Contratación Directa"/>
    <x v="0"/>
    <s v="17-FN MP N°1493"/>
    <d v="2021-01-08T00:00:00"/>
    <s v="Orden de Compra"/>
    <n v="17240836"/>
    <d v="2024-08-29T00:00:00"/>
    <s v="Pasaje aéreo nacional para Sr. Gabriel Araya Ibañez, Rut: 7.848.406-3, Santiago/Concepción/Santiago, del 09 al 13 de septiembre de 2024. Programa Auditoria."/>
    <s v="Soc. de Turismo e Inversiones Inmobiliarias Limitada."/>
    <s v="76.204.527-3"/>
    <n v="165520"/>
    <x v="1"/>
  </r>
  <r>
    <s v="Fiscalía Nacional"/>
    <s v="Contratación Directa"/>
    <x v="0"/>
    <s v="17-FN MP N°1493"/>
    <d v="2021-01-08T00:00:00"/>
    <s v="Orden de Compra"/>
    <n v="17240837"/>
    <d v="2024-08-29T00:00:00"/>
    <s v="Pasaje aéreo nacional para Sra. Evelyn Valencia, Rut: 10.560.250-2, Santiago/Concepción/Santiago, del 09 al 13 de septiembre de 2024. Programa Auditoria."/>
    <s v="Soc. de Turismo e Inversiones Inmobiliarias Limitada."/>
    <s v="76.204.527-3"/>
    <n v="165520"/>
    <x v="1"/>
  </r>
  <r>
    <s v="Fiscalía Nacional"/>
    <s v="Contratación Directa"/>
    <x v="0"/>
    <s v="17-FN MP N°1493"/>
    <d v="2021-01-08T00:00:00"/>
    <s v="Orden de Compra"/>
    <n v="17240838"/>
    <d v="2024-08-29T00:00:00"/>
    <s v="Pasaje aéreo nacional para Sra. Paloma Farias Gamboa, Rut: 19.002.792-9, Santiago/Concepción/Santiago, del 09 al 13 de septiembre de 2024. Programa Auditoria."/>
    <s v="Soc. de Turismo e Inversiones Inmobiliarias Limitada."/>
    <s v="76.204.527-3"/>
    <n v="165520"/>
    <x v="1"/>
  </r>
  <r>
    <s v="Fiscalía Nacional"/>
    <s v="Contratación Directa"/>
    <x v="0"/>
    <s v="17-FN MP N°1493"/>
    <d v="2021-01-08T00:00:00"/>
    <s v="Orden de Compra"/>
    <n v="17240839"/>
    <d v="2024-08-29T00:00:00"/>
    <s v="Pasaje aéreo nacional para Sra. Carola Vargas, Rut: 6.499.218-k, Santiago/Concepción/Santiago, del 09 al 13 de septiembre de 2024. Programa Auditoria."/>
    <s v="Soc. de Turismo e Inversiones Inmobiliarias Limitada."/>
    <s v="76.204.527-3"/>
    <n v="199120"/>
    <x v="1"/>
  </r>
  <r>
    <s v="Fiscalía Nacional"/>
    <s v="Licitación Privada Menor"/>
    <x v="1"/>
    <s v="No Aplica"/>
    <s v="No Aplica"/>
    <s v="Orden de Compra"/>
    <n v="17240840"/>
    <d v="2024-08-29T00:00:00"/>
    <s v="Contratación de 15 Evaluación Psicolaboral estamento Profesional."/>
    <s v="CONSULTORA TCS GROUP SEARCH SPA"/>
    <s v="77108874-0"/>
    <n v="1899240"/>
    <x v="1"/>
  </r>
  <r>
    <s v="Fiscalía Nacional"/>
    <s v="Contratación Directa (Exceptuada del Regl. Compras)"/>
    <x v="0"/>
    <s v="No Aplica"/>
    <s v="No Aplica"/>
    <s v="Orden de Compra"/>
    <n v="17240841"/>
    <d v="2024-08-29T00:00:00"/>
    <s v="Publicación aviso Licitación Pública “Provisión de Servicios de Soporte anual para el equipamiento marca DELL de propiedad del Ministerio Público&quot;. Fecha de publicación: Domingo 01 de septiembre de 2024 en el diario El Mercurio de circulación nacional, ubicación generales MOD 2x2 B&amp;N."/>
    <s v="JMosella SpA."/>
    <s v="96702280-2"/>
    <n v="359315.74"/>
    <x v="1"/>
  </r>
  <r>
    <s v="Fiscalía Nacional"/>
    <s v="Contratación Directa"/>
    <x v="0"/>
    <s v="17-FN MP N°1493"/>
    <d v="2021-01-08T00:00:00"/>
    <s v="Orden de Compra"/>
    <n v="17240842"/>
    <d v="2024-08-29T00:00:00"/>
    <s v="Pasaje aéreo nacional para Sr. Renato León, Rut: 9.404.834-6, Concepción/Santiago, el 12 de septiembre de 2024. Reunión con Comité de Calidad Regional para el Diseño del Plan de Mejoras del Sistema de Calidad, FR Ñuble."/>
    <s v="Soc. de Turismo e Inversiones Inmobiliarias Limitada."/>
    <s v="76.204.527-3"/>
    <n v="65561"/>
    <x v="1"/>
  </r>
  <r>
    <s v="Fiscalía Nacional"/>
    <s v="Contratación Directa"/>
    <x v="0"/>
    <s v="17-FN MP N°1493"/>
    <d v="2021-01-08T00:00:00"/>
    <s v="Orden de Compra"/>
    <n v="17240843"/>
    <d v="2024-08-29T00:00:00"/>
    <s v="Pasaje aéreo nacional para Sra. Paula Baeza, Rut: 10.288.665-8,Concepción/Santiago, el 12 de septiembre de 2024. Reunión con Comité de Calidad Regional para el Diseño del Plan de Mejoras del Sistema de Calidad, FR Ñuble."/>
    <s v="Soc. de Turismo e Inversiones Inmobiliarias Limitada."/>
    <s v="76.204.527-3"/>
    <n v="65561"/>
    <x v="1"/>
  </r>
  <r>
    <s v="Fiscalía Nacional"/>
    <s v="Contratación Directa"/>
    <x v="0"/>
    <s v="17-FN MP N°1493"/>
    <d v="2021-01-08T00:00:00"/>
    <s v="Orden de Compra"/>
    <n v="17240844"/>
    <d v="2024-08-29T00:00:00"/>
    <s v="Pasaje aéreo nacional para Sra. Ivonne Sepúlveda Sánchez, Rut: 12.872.933-K, Santiago/Copiapó/Santiago, del 10 al 12 de septiembre de 2024. Visita regional para levantar buenas prácticas a la unidad de género."/>
    <s v="Soc. de Turismo e Inversiones Inmobiliarias Limitada."/>
    <s v="76.204.527-3"/>
    <n v="251772"/>
    <x v="1"/>
  </r>
  <r>
    <s v="Fiscalía Nacional"/>
    <s v="Contratación Directa"/>
    <x v="0"/>
    <s v="17-FN MP N°1493"/>
    <d v="2021-01-08T00:00:00"/>
    <s v="Orden de Compra"/>
    <n v="17240845"/>
    <d v="2024-08-29T00:00:00"/>
    <s v="Pasaje aéreo nacional para Sr. Sebastián Aguilera Vasconcellos, Rut: 18.934.619-0, Santiago/Copiapó/Santiago, del 10 al 12 de septiembre de 2024. Visita regional para levantar buenas prácticas a la unidad de género."/>
    <s v="Soc. de Turismo e Inversiones Inmobiliarias Limitada."/>
    <s v="76.204.527-3"/>
    <n v="251772"/>
    <x v="1"/>
  </r>
  <r>
    <s v="Fiscalía Nacional"/>
    <s v="Contratación Directa"/>
    <x v="0"/>
    <s v="17-FN MP N°1493"/>
    <d v="2021-01-08T00:00:00"/>
    <s v="Orden de Compra"/>
    <n v="17240846"/>
    <d v="2024-08-29T00:00:00"/>
    <s v="Pasaje aéreo nacional para Sra. Yasna Alejandra Brito Urrutia, Rut: 18.364.890-K , Santiago/Copiapó/Santiago, del 10 al 12 de septiembre de 2024. Visita regional para levantar buenas prácticas a la unidad de género."/>
    <s v="Soc. de Turismo e Inversiones Inmobiliarias Limitada."/>
    <s v="76.204.527-3"/>
    <n v="251772"/>
    <x v="1"/>
  </r>
  <r>
    <s v="F.R. Antofagasta"/>
    <s v="Licitación Privada Mayor"/>
    <x v="1"/>
    <s v="FR/ II No. 510"/>
    <d v="2024-08-16T00:00:00"/>
    <s v="Orden de Servicio "/>
    <n v="2240285"/>
    <d v="2024-08-30T00:00:00"/>
    <s v="Sistema CCTV Oficina Unidad Especializada Homicidios Calama (ECOH). Licitación Privada Mayor "/>
    <s v="SEMITEC S.P.A."/>
    <s v="76.353.568-1"/>
    <n v="3976088"/>
    <x v="1"/>
  </r>
  <r>
    <s v="F.R. Atacama"/>
    <s v="Licitación Privada Menor"/>
    <x v="1"/>
    <s v="No Aplica"/>
    <s v="No Aplica"/>
    <s v="Orden de Compra"/>
    <n v="32400190"/>
    <d v="2024-08-30T00:00:00"/>
    <s v="Plan de cuidado para entrevistadores, considera evaluación de desgaste en el rol de entrevistador (8 entrevistadores) y sesiones de acompañamiento individual (3 sesiones por entrevistador)"/>
    <s v="LUIS LEONARDO GALVEZ VALENZUELA"/>
    <s v="16.908.622-2"/>
    <n v="1680000"/>
    <x v="1"/>
  </r>
  <r>
    <s v="F.R. O´Higgins"/>
    <s v="Contratación Directa (Exceptuada del Regl. Compras)"/>
    <x v="0"/>
    <s v="No Aplica"/>
    <s v="No Aplica"/>
    <s v="Orden de Compra"/>
    <n v="6240391"/>
    <d v="2024-08-30T00:00:00"/>
    <s v="Informe pericial psicológico ruc 2400964XXX-X Fiscalía Local Rancagua."/>
    <s v="ANGELA MACARENA ARIAS ACUÑA"/>
    <s v="12.516.256-8"/>
    <n v="226200"/>
    <x v="1"/>
  </r>
  <r>
    <s v="F.R. O´Higgins"/>
    <s v="Licitación Pública"/>
    <x v="2"/>
    <s v="FN/MP 1001/2021"/>
    <d v="2021-10-07T00:00:00"/>
    <s v="Orden de Compra"/>
    <n v="6240392"/>
    <d v="2024-08-30T00:00:00"/>
    <s v="Informe pericial psicológico ruc 2300750XXX-X. Fiscalía Local San Vicente TT."/>
    <s v="MARIA NATALIA ARCE DIAZ"/>
    <s v="16.007.750-6"/>
    <n v="226200"/>
    <x v="1"/>
  </r>
  <r>
    <s v="F.R. Maule"/>
    <s v="Licitación Privada Menor"/>
    <x v="1"/>
    <s v="No Aplica"/>
    <s v="No Aplica"/>
    <s v="Orden de Compra"/>
    <n v="7240278"/>
    <d v="2024-08-30T00:00:00"/>
    <s v="Visita Técnica y Reparación de Falla del equipo Reten Mariposa. Agosto 2024"/>
    <s v="INFOSER SPA"/>
    <s v="77.284.487-5"/>
    <n v="71400"/>
    <x v="1"/>
  </r>
  <r>
    <s v="F.R. Maule"/>
    <s v="Contratación Directa"/>
    <x v="0"/>
    <s v="FN/MO Nº 2168/2024"/>
    <d v="2024-08-27T00:00:00"/>
    <s v="Orden de Compra"/>
    <n v="7240282"/>
    <d v="2024-08-30T00:00:00"/>
    <s v="Reparación del Sistema de Climatización y ventilación, FL Talca - Resolución FN/MP N° 2168-2024"/>
    <s v="SERKLIMA GRUPO TECNI"/>
    <s v="76.417.616-2"/>
    <n v="17798842"/>
    <x v="1"/>
  </r>
  <r>
    <s v="F.R. Maule"/>
    <s v="Licitación Privada Menor"/>
    <x v="1"/>
    <s v="No Aplica"/>
    <s v="No Aplica"/>
    <s v="Orden de Compra"/>
    <n v="7240283"/>
    <d v="2024-08-30T00:00:00"/>
    <s v="Mobiliario para RPA, Fiscalía regional"/>
    <s v="COMERCIAL MUEBLES AS"/>
    <s v="77.018.060-0"/>
    <n v="1541526"/>
    <x v="1"/>
  </r>
  <r>
    <s v="F.R. Maule"/>
    <s v="Licitación Privada Menor"/>
    <x v="1"/>
    <s v="No Aplica"/>
    <s v="No Aplica"/>
    <s v="Orden de Compra"/>
    <n v="7240284"/>
    <d v="2024-08-30T00:00:00"/>
    <s v="Traslado y puesta en marcha de generador, FL Cauquenes"/>
    <s v="CONST. CRISTIAN CARR"/>
    <s v="76.373.561-3"/>
    <n v="299880"/>
    <x v="1"/>
  </r>
  <r>
    <s v="F.R. Ñuble"/>
    <s v="Licitación Privada Menor"/>
    <x v="1"/>
    <s v="No Aplica"/>
    <s v="No Aplica"/>
    <s v="Orden de Compra"/>
    <n v="20240104"/>
    <d v="2024-08-30T00:00:00"/>
    <s v="Mantenimiento de filtraciones por agua lluvia el 4to piso de la Fiscalía Local de Chillan"/>
    <s v="CONSTRUCTORA MIGUEL SAAVEDRA MUÑOZ EIRL"/>
    <s v="76.784.475-1"/>
    <n v="3100694"/>
    <x v="1"/>
  </r>
  <r>
    <s v="F.R. Ñuble"/>
    <s v="Contratación Directa (Exceptuada del Regl. Compras)"/>
    <x v="0"/>
    <s v="No Aplica"/>
    <s v="No Aplica"/>
    <s v="Orden de Compra"/>
    <n v="20240101"/>
    <d v="2024-08-30T00:00:00"/>
    <s v="Servicio de mantenimiento preventivo de electrobombas, electrovalvulas del edificio FL Chillan"/>
    <s v="ELECTRON INGENIERIA SPA"/>
    <s v="77.178.231-0"/>
    <n v="440000"/>
    <x v="1"/>
  </r>
  <r>
    <s v="F.R. Ñuble"/>
    <s v="Licitación Privada Menor"/>
    <x v="1"/>
    <s v="No Aplica"/>
    <s v="No Aplica"/>
    <s v="Orden de Compra"/>
    <n v="20240103"/>
    <d v="2024-08-30T00:00:00"/>
    <s v="Adquisición de Provisión e Instalación de RTU para apertura de porton por llamada"/>
    <s v="CARCOTEL SPA"/>
    <s v="77.367.215-6"/>
    <n v="291550"/>
    <x v="1"/>
  </r>
  <r>
    <s v="F.R. Ñuble"/>
    <s v="Licitación Privada Menor"/>
    <x v="1"/>
    <s v="No Aplica"/>
    <s v="No Aplica"/>
    <s v="Orden de Compra"/>
    <n v="20240102"/>
    <d v="2024-08-30T00:00:00"/>
    <s v="Adquisición de Provisión e Instalación de motor automático para porton de la FL Chillan"/>
    <s v="GP CONTROL SPA"/>
    <s v="77.455.964-7"/>
    <n v="1951600"/>
    <x v="1"/>
  </r>
  <r>
    <s v="F.R. Ñuble"/>
    <s v="Licitación Privada Mayor"/>
    <x v="1"/>
    <s v="RES DER 17"/>
    <d v="2024-08-30T00:00:00"/>
    <s v="RES DER"/>
    <n v="17"/>
    <d v="2024-08-30T00:00:00"/>
    <s v="ADJUDICACION LICITACIÓN PRIVADA SERVICIO DE MANTENCIÓN DE EQUIPOS DE AIRE PARA ÑUBLE"/>
    <s v="M Y J CLIMATIZACION SPA"/>
    <s v="77.530.598-K"/>
    <n v="4499970"/>
    <x v="1"/>
  </r>
  <r>
    <s v="F.R. Biobío"/>
    <s v="Contratación Directa (Exceptuada del Regl. Compras)"/>
    <x v="0"/>
    <s v="No Aplica"/>
    <s v="No Aplica"/>
    <s v="Orden de Servicio "/>
    <n v="8240164"/>
    <d v="2024-08-30T00:00:00"/>
    <s v="Publicación Aviso Licitación Pública Provisión e Instalación Equipo Electrógeno Fiscalía Talcahuano."/>
    <s v="EMPRESA EL MERCURIO S.A.P"/>
    <s v="90.193.000-7"/>
    <n v="549141"/>
    <x v="1"/>
  </r>
  <r>
    <s v="F.R. Araucanía"/>
    <s v="Contratación Directa"/>
    <x v="0"/>
    <s v="17-FN MP N°1493"/>
    <s v="No Aplica"/>
    <s v="Orden de Compra"/>
    <n v="9240276"/>
    <d v="2024-08-30T00:00:00"/>
    <s v="Pasajes aéreos para fiscales en comisión de servicio, trayecto Tco.-Stgo.-Tco."/>
    <s v="Soc. de Turismo e Inversiones Inmobiliarias Limitada."/>
    <s v="76.204.527-3"/>
    <n v="623944"/>
    <x v="1"/>
  </r>
  <r>
    <s v="F.R. Araucanía"/>
    <s v="Licitación Privada Menor"/>
    <x v="1"/>
    <s v="No Aplica"/>
    <s v="No Aplica"/>
    <s v="Orden de Compra"/>
    <n v="9240277"/>
    <d v="2024-08-30T00:00:00"/>
    <s v="Servicio de coffe break para asistentes jornada de capacitación sobre &quot;Responsabilidad Penal Adolescente&quot;."/>
    <s v="Pastelería Tamara Cifuentes Malhue E.I.R.L."/>
    <s v="77.492.107-9"/>
    <n v="474810"/>
    <x v="1"/>
  </r>
  <r>
    <s v="F.R. Los Ríos"/>
    <s v="Licitación Privada Menor"/>
    <x v="1"/>
    <s v="No Aplica"/>
    <s v="No Aplica"/>
    <s v="Orden de Compra"/>
    <n v="19240258"/>
    <d v="2024-08-30T00:00:00"/>
    <s v="Evaluación psicológica suplente abogado asistente fl Valdivia (Melina Belmar)"/>
    <s v="Assessor Consultores Asociados Ltda."/>
    <s v="78.074.130-9"/>
    <n v="120760"/>
    <x v="1"/>
  </r>
  <r>
    <s v="F.R. Los Ríos"/>
    <s v="Licitación Privada Menor"/>
    <x v="1"/>
    <s v="No Aplica"/>
    <s v="No Aplica"/>
    <s v="Orden de Compra"/>
    <n v="19240259"/>
    <d v="2024-08-30T00:00:00"/>
    <s v="3 evaluaciones psicologia auxiliar fiscalia regional"/>
    <s v="Assessor Consultores Asociados Ltda."/>
    <s v="78.074.130-9"/>
    <n v="283032"/>
    <x v="1"/>
  </r>
  <r>
    <s v="F.R. Los Ríos"/>
    <s v="Licitación Privada Menor"/>
    <x v="1"/>
    <s v="No Aplica"/>
    <s v="No Aplica"/>
    <s v="Orden de Compra"/>
    <n v="19240260"/>
    <d v="2024-08-30T00:00:00"/>
    <s v="Servicio de alarma y monitoreo de camaras para 08 inmuebles de la region de Los Rios: fl Valdivia, fl La Union, fl Los Lagos, fl Paillaco, fl Panguipulli, fl Rio Bueno, fl San Jose de la Mariquina, unidad sacfi/Uravit. (02 meses septiembre y octubre 2024). valor cotizado en uf 30-08-2024"/>
    <s v="Jose Felipe Urtubia Figueroa"/>
    <s v="3214027-0"/>
    <n v="1904511"/>
    <x v="1"/>
  </r>
  <r>
    <s v="F.R. Los Ríos"/>
    <s v="Licitación Privada Menor"/>
    <x v="1"/>
    <s v="No Aplica"/>
    <s v="No Aplica"/>
    <s v="Orden de Compra"/>
    <n v="19240262"/>
    <d v="2024-08-30T00:00:00"/>
    <s v="Fijacion provisoria de vidrios termopanel en la fiscalia local de Valdivia"/>
    <s v="Luis Eduardo Delgado Antilef"/>
    <s v="10804216-8"/>
    <n v="280000"/>
    <x v="1"/>
  </r>
  <r>
    <s v="F.R. Magallanes"/>
    <s v="Contratación Directa"/>
    <x v="0"/>
    <s v="17-FN N°1493"/>
    <d v="2024-06-13T00:00:00"/>
    <s v="Orden de Compra"/>
    <n v="12240178"/>
    <d v="2024-08-30T00:00:00"/>
    <s v="Pasaje aéreo  Santiago/Pta.Arenas 04 de septiembre por comision de servicio."/>
    <s v="Soc.de Turismo e Inv. Inmob.Ltda."/>
    <s v="76.204.527-3"/>
    <n v="388165"/>
    <x v="1"/>
  </r>
  <r>
    <s v="F.R. Magallanes"/>
    <s v="Contratación Directa"/>
    <x v="0"/>
    <s v="17-FN N°1493"/>
    <d v="2024-06-13T00:00:00"/>
    <s v="Orden de Compra"/>
    <n v="12240179"/>
    <d v="2024-08-30T00:00:00"/>
    <s v="Pasaje aéreo Pta.Arenas/Santiago/Pta.Arenas 02 y 03 de septiembre por comisión de servicio"/>
    <s v="Soc.de Turismo e Inv. Inmob.Ltda."/>
    <s v="76.204.527-3"/>
    <n v="320546"/>
    <x v="1"/>
  </r>
  <r>
    <s v="F.R. Metrop. Centro Norte"/>
    <s v="Contratación Directa (Exceptuada del Regl. Compras)"/>
    <x v="0"/>
    <s v="No Aplica"/>
    <s v="No Aplica"/>
    <s v="Orden de Compra"/>
    <n v="13240282"/>
    <d v="2024-08-30T00:00:00"/>
    <s v="Informe Pericial Psicológico Causa Ruc 1800699xxx-1"/>
    <s v="ROMY ESPINOZA MARTINEZ"/>
    <s v="15431620-5"/>
    <n v="540000"/>
    <x v="1"/>
  </r>
  <r>
    <s v="F.R. Metrop. Sur"/>
    <s v="Contratación Directa"/>
    <x v="0"/>
    <s v="No aplica"/>
    <s v="No aplica"/>
    <s v="Orden de Compra"/>
    <n v="15240261"/>
    <d v="2024-08-30T00:00:00"/>
    <s v="Servicio de Instalación de films empavonados con logo institucional y retiro de films deteriorado existente en hall acceso atención público, Gran Avenida 3814, San Miguel. "/>
    <s v="SOCIEDAD COMERCIALIZADORA UNIFILM CHILE LTDA."/>
    <s v="76567567-7"/>
    <n v="277312"/>
    <x v="1"/>
  </r>
  <r>
    <s v="F.R. Metrop. Sur"/>
    <s v="Licitación Privada Menor"/>
    <x v="1"/>
    <s v="No Aplica"/>
    <s v="No Aplica"/>
    <s v="Orden de Compra"/>
    <n v="15240262"/>
    <d v="2024-08-30T00:00:00"/>
    <s v="Adquisición de seis chalecos antibalas para personal equipo ECOH, nivel de protección III-A, NIJ0101.04 y DS 867, Certificado por IDIC."/>
    <s v="COMERCIAL Y ASESORIAS ARMOR VEST SPA. "/>
    <s v="76507718-4"/>
    <n v="2641800"/>
    <x v="1"/>
  </r>
  <r>
    <s v="F.R. Metrop. Sur"/>
    <s v="Contratación Directa"/>
    <x v="0"/>
    <s v="No aplica"/>
    <s v="No aplica"/>
    <s v="Orden de Compra"/>
    <n v="15240263"/>
    <d v="2024-08-30T00:00:00"/>
    <s v="Servicio de reparación, desmontaje e instalación de equipos de Aire Acondicionado, en 6° piso, Unidad VIF y oficina de reuniones FRMS. "/>
    <s v="SISTEMAS DE ENERGIA S.A."/>
    <s v="99588050-4"/>
    <n v="524195"/>
    <x v="1"/>
  </r>
  <r>
    <s v="F.R. Metrop. Sur"/>
    <s v="Contratación Directa (Exceptuada del Regl. Compras)"/>
    <x v="0"/>
    <s v="No Aplica"/>
    <s v="No Aplica"/>
    <s v="Orden de Compra"/>
    <n v="15240264"/>
    <d v="2024-08-30T00:00:00"/>
    <s v="Servicios de reparación e instalaciones varias, para puerta corredera en Unidad de Custodia, Gran Avenida 3814 San Miguel."/>
    <s v="A. MERINO Y ASOCIADOS LTDA."/>
    <s v="76017335-5"/>
    <n v="299702"/>
    <x v="1"/>
  </r>
  <r>
    <s v="F.R. Metrop. Sur"/>
    <s v="Contratación Directa"/>
    <x v="0"/>
    <s v="No aplica"/>
    <s v="No aplica"/>
    <s v="Orden de Compra"/>
    <n v="15240268"/>
    <d v="2024-08-30T00:00:00"/>
    <s v="Servicio de reparación equipo de aire acondicionado, unidad exterior motor ventilador 1er. piso Fiscalía Local de Puente Alto. "/>
    <s v="SISTEMAS DE ENERGIA"/>
    <s v="99588050-4"/>
    <n v="315437"/>
    <x v="1"/>
  </r>
  <r>
    <s v="F.R. Metrop. Sur"/>
    <s v="Contratación Directa (Exceptuada del Regl. Compras)"/>
    <x v="0"/>
    <s v="No Aplica"/>
    <s v="No Aplica"/>
    <s v="Orden de Compra"/>
    <n v="15240269"/>
    <d v="2024-08-30T00:00:00"/>
    <s v="Servicio de reparación portón esquina de hojalata, soldar esquina de pilar en muro medianero oriente y reparación de tope de apertura izquierda en Gran Avenida 3814, San Miguel. "/>
    <s v="MADING SPA. "/>
    <s v="77324279-8"/>
    <n v="238000"/>
    <x v="1"/>
  </r>
  <r>
    <s v="F.R. Arica y Parinacota"/>
    <s v="Contratación Directa (Exceptuada del Regl. Compras)"/>
    <x v="0"/>
    <s v="No Aplica"/>
    <s v="No Aplica"/>
    <s v="Orden de Servicio "/>
    <n v="18240280"/>
    <d v="2024-08-31T00:00:00"/>
    <s v="Se solicita a la Ilustre Municipalidad de Arica, permiso de edificación de la propiedad ubicada en Calle General Lagos N°779-797, según Folio N°7747270 ingresado a la DOM."/>
    <s v="ILUSTRE MUNICIPALIDAD DE ARICA"/>
    <s v="69010100-9"/>
    <n v="13241849"/>
    <x v="1"/>
  </r>
  <r>
    <s v="F.R. Maule"/>
    <s v="Licitación Pública"/>
    <x v="2"/>
    <s v="FN Nº 1002/2021"/>
    <d v="2021-10-07T00:00:00"/>
    <s v="Orden de Compra"/>
    <n v="7240280"/>
    <d v="2024-08-31T00:00:00"/>
    <s v="Peritaje Privado Social Delito Abuso Sexual RUC 2200904xxx-0, FL Molina Fiscal Lucy Bustamente"/>
    <s v="RUTH EVELYN ROJAS SE"/>
    <s v="13.611.294-5"/>
    <n v="226578"/>
    <x v="1"/>
  </r>
  <r>
    <s v="F.R. Maule"/>
    <s v="Licitación Pública"/>
    <x v="2"/>
    <s v="FN Nº 1002/2021"/>
    <d v="2021-10-07T00:00:00"/>
    <s v="Orden de Compra"/>
    <n v="7240281"/>
    <d v="2024-08-31T00:00:00"/>
    <s v="Peritaje Privado Social Delito Abuso Sexual RUC 2200560xxx-3, FL Talca Fiscal Pedro Salgado"/>
    <s v="RUTH EVELYN ROJAS SE"/>
    <s v="13.611.294-5"/>
    <n v="226578"/>
    <x v="1"/>
  </r>
  <r>
    <s v="F.R. Ñuble"/>
    <s v="Contratación Directa (Exceptuada del Regl. Compras)"/>
    <x v="0"/>
    <s v="No Aplica"/>
    <s v="No Aplica"/>
    <s v="Orden de Compra"/>
    <n v="20240105"/>
    <d v="2024-08-31T00:00:00"/>
    <s v="Suministro e instalación de guías zapatas para rieles, ajustes de ascensor de la FL Chillan"/>
    <s v="Ascensores Schindler (Chile) S.A."/>
    <s v="93565000-3"/>
    <n v="485364"/>
    <x v="1"/>
  </r>
  <r>
    <s v="F.R. Biobío"/>
    <s v="Compra Ágil"/>
    <x v="0"/>
    <s v="No Aplica"/>
    <s v="No Aplica"/>
    <s v="Orden de Compra"/>
    <n v="8240165"/>
    <d v="2024-08-31T00:00:00"/>
    <s v="Compra de Cajas de Archivo Memphis Megabox para archivo carpetas Unidades  Fiscalía Regional."/>
    <s v="J H SALAZAR LTDA."/>
    <s v="50.103.920-9"/>
    <n v="387583"/>
    <x v="1"/>
  </r>
  <r>
    <s v="F.R. Biobío"/>
    <s v="Compra Ágil"/>
    <x v="0"/>
    <s v="No Aplica"/>
    <s v="No Aplica"/>
    <s v="Orden de Compra"/>
    <n v="8240167"/>
    <d v="2024-08-31T00:00:00"/>
    <s v="Compra de Pendrive para funcionamiento Unidad de Gestión e Informática."/>
    <s v="ASESORIAS E INVERSIONES A"/>
    <s v="76.139.769-9"/>
    <n v="908993"/>
    <x v="1"/>
  </r>
  <r>
    <s v="F.R. Biobío"/>
    <s v="Compra Ágil"/>
    <x v="0"/>
    <s v="No Aplica"/>
    <s v="No Aplica"/>
    <s v="Orden de Compra"/>
    <n v="8240166"/>
    <d v="2024-08-31T00:00:00"/>
    <s v="Compra de Artículos de Oficina para funcionamiento Fiscalía Local de Concepción."/>
    <s v="DISTRIBUIDORA VERGIO S.A."/>
    <s v="96.972.190-2"/>
    <n v="1231072"/>
    <x v="1"/>
  </r>
  <r>
    <s v="F.R. Biobío"/>
    <s v="Contratación Directa (Exceptuada del Regl. Compras)"/>
    <x v="0"/>
    <s v="No Aplica"/>
    <s v="No Aplica"/>
    <s v="Factura"/>
    <n v="2684302.2686993"/>
    <d v="2024-08-31T00:00:00"/>
    <s v="Servicio envíos de Valija y Franqueos normales y certificados  Julio   Fiscalía Regional y Fiscalías Locales Región del Biobío"/>
    <s v="Empresa de Correos de Chile"/>
    <s v="60.503.000-9"/>
    <n v="1267819"/>
    <x v="1"/>
  </r>
  <r>
    <s v="F.R. Los Lagos"/>
    <s v="Contratación Directa (Exceptuada del Regl. Compras)"/>
    <x v="0"/>
    <s v="No Aplica"/>
    <s v="No Aplica"/>
    <s v="Orden de Compra"/>
    <n v="10240327"/>
    <d v="2024-08-31T00:00:00"/>
    <s v="Suscripción anual digital diarios El Llanquihue, Austral de Oosrno y La Estrella de Chiloé"/>
    <s v="Sociedad Periodística Araucanía S.A."/>
    <s v="87.778.800-8"/>
    <n v="359640"/>
    <x v="1"/>
  </r>
  <r>
    <s v="F.R. Metrop. Sur"/>
    <s v="Contratación Directa (Exceptuada del Regl. Compras)"/>
    <x v="0"/>
    <s v="No Aplica"/>
    <s v="No Aplica"/>
    <s v="Orden de Compra"/>
    <n v="15240267"/>
    <d v="2024-08-31T00:00:00"/>
    <s v="Provisión e instalación de dos brazos hidráulicos 25-45 kg. para puerta interior de oficina con acceso a patio de luz, en piso 1 de Gran Avenida 3814, San Miguel. Complementa OC 15240237. "/>
    <s v="A. MERINO Y ASOCIADOS LTDA."/>
    <s v="76017335-5"/>
    <n v="202300"/>
    <x v="1"/>
  </r>
  <r>
    <s v="F.R. Metrop. Occidente"/>
    <s v="Licitación Privada Menor"/>
    <x v="1"/>
    <s v="No Aplica"/>
    <s v="No Aplica"/>
    <s v="Orden de Compra"/>
    <n v="16240288"/>
    <d v="2024-09-01T00:00:00"/>
    <s v="Arriendo de 22 dispensadores mensual de Agua Purificada para la Fiscalía Regional y sus Fiscalías Locales.LPM"/>
    <s v="QUALITY WATER SERVICE SPA"/>
    <s v="76246617-1"/>
    <n v="2199120"/>
    <x v="2"/>
  </r>
  <r>
    <s v="F.R. Metrop. Occidente"/>
    <s v="Contratación Directa (Exceptuada del Regl. Compras)"/>
    <x v="0"/>
    <s v="No Aplica"/>
    <s v="No Aplica"/>
    <s v="Factura"/>
    <n v="11562"/>
    <d v="2024-09-01T00:00:00"/>
    <s v="Arriendo Ofic. Miraflores piso 12 y of. 804 Septiembre"/>
    <s v="Inmobiliaria Cautin SA"/>
    <s v="86884900-2"/>
    <n v="22864899"/>
    <x v="2"/>
  </r>
  <r>
    <s v="F.R. Atacama"/>
    <s v="Licitación Privada Menor"/>
    <x v="1"/>
    <s v="No Aplica"/>
    <s v="No Aplica"/>
    <s v="Orden de Compra"/>
    <n v="32400191"/>
    <d v="2024-09-02T00:00:00"/>
    <s v="Evaluación psicolaboral a 2 postulantes al cargo de Auxiliar, G° XVIII, para la Unidad de Personas de la Fiscalía Regional de Atacama."/>
    <s v="CENTRO MEDICO DE SALUD LABORAL KUNZA"/>
    <s v="76.906.558-K"/>
    <n v="120000"/>
    <x v="2"/>
  </r>
  <r>
    <s v="F.R. Biobío"/>
    <s v="Contratación Directa (Exceptuada del Regl. Compras)"/>
    <x v="0"/>
    <s v="No Aplica"/>
    <s v="No Aplica"/>
    <s v="Orden de Servicio"/>
    <n v="505"/>
    <d v="2024-09-02T00:00:00"/>
    <s v="Reparación de Emergencia por temporales Portón Automático Fiscalía Concepción."/>
    <s v="TECNASUR SEGURIDAD LTDA."/>
    <s v="76.236.257-0"/>
    <n v="535500"/>
    <x v="2"/>
  </r>
  <r>
    <s v="F.R. Biobío"/>
    <s v="Contratación Directa (Exceptuada del Regl. Compras)"/>
    <x v="0"/>
    <s v="No Aplica"/>
    <s v="No Aplica"/>
    <s v="Orden de Servicio"/>
    <n v="506"/>
    <d v="2024-09-02T00:00:00"/>
    <s v="Reparación de Emergencia por temporales Portón Automático Fiscalía Talcahuano."/>
    <s v="TECNASUR SEGURIDAD LTDA."/>
    <s v="76.236.257-0"/>
    <n v="666400"/>
    <x v="2"/>
  </r>
  <r>
    <s v="F.R. Magallanes"/>
    <s v="Licitación Privada Mayor"/>
    <x v="1"/>
    <s v="12-DER N°12"/>
    <d v="2024-09-02T00:00:00"/>
    <s v="Orden de Compra"/>
    <n v="12240181"/>
    <d v="2024-09-02T00:00:00"/>
    <s v="Adquisición muebles para FL Cabo de Hornos"/>
    <s v="Com. Bharatmal Bassarmal Mayaramani SAC"/>
    <s v="76.293.270-9"/>
    <n v="5851000"/>
    <x v="2"/>
  </r>
  <r>
    <s v="F.R. Metrop. Centro Norte"/>
    <s v="Contratación Directa (Exceptuada del Regl. Compras)"/>
    <x v="0"/>
    <s v="No Aplica"/>
    <s v="No Aplica"/>
    <s v="Orden de Compra"/>
    <n v="13240281"/>
    <d v="2024-09-02T00:00:00"/>
    <s v="SERVICIOS DE TAXI ENTREGADOS 29-07-24 al 12-08-24 COLINA, FL CHACABUCO."/>
    <s v="SOC. DE SERVICIOS DE TRANSPORTE DE PERSONAS LIMITADA"/>
    <s v="77665970-3"/>
    <n v="965080"/>
    <x v="2"/>
  </r>
  <r>
    <s v="F.R. Metrop. Oriente"/>
    <s v="Licitación Privada Menor"/>
    <x v="1"/>
    <s v="No Aplica"/>
    <s v="No Aplica"/>
    <s v="Orden de Compra"/>
    <n v="14240238"/>
    <d v="2024-09-02T00:00:00"/>
    <s v="Compra de materiales de oficina para Fiscalía Local de La Florida-Macul-Peñalolén"/>
    <s v="SANDRA GIOCONDA TELLO LOPEZ"/>
    <s v="8966563-9"/>
    <n v="100329"/>
    <x v="2"/>
  </r>
  <r>
    <s v="F.R. Metrop. Oriente"/>
    <s v="Licitación Privada Menor"/>
    <x v="1"/>
    <s v="No Aplica"/>
    <s v="No Aplica"/>
    <s v="Orden de Compra"/>
    <n v="14240239"/>
    <d v="2024-09-02T00:00:00"/>
    <s v="Compra de materiales de oficina para Fiscalía Local de La Florida-Macul-Peñalolén"/>
    <s v="ROLAND VORWERK Y COMPANIA LIMITADA"/>
    <s v="78178530-K"/>
    <n v="96688"/>
    <x v="2"/>
  </r>
  <r>
    <s v="F.R. Metrop. Sur"/>
    <s v="Contratación Directa (Exceptuada del Regl. Compras)"/>
    <x v="0"/>
    <s v="No Aplica"/>
    <s v="No Aplica"/>
    <s v="Orden de Compra"/>
    <n v="15240265"/>
    <d v="2024-09-02T00:00:00"/>
    <s v="Servicio de reparación de Sistema de Control de Acceso, bloqueo de cerradura existente para la habilitación correcta de magnético e instalación de botón pulsador para la Unidad de Custodia de la Fiscalía Local de Puente Alto."/>
    <s v="CARLOS DUPERAT VIDAL"/>
    <s v="7333576-0"/>
    <n v="238000"/>
    <x v="2"/>
  </r>
  <r>
    <s v="F.R. Metrop. Sur"/>
    <s v="Contratación Directa (Exceptuada del Regl. Compras)"/>
    <x v="0"/>
    <s v="No Aplica"/>
    <s v="No Aplica"/>
    <s v="Orden de Compra"/>
    <n v="15240266"/>
    <d v="2024-09-02T00:00:00"/>
    <s v="Servicio de reparación de Sistema de Control de Acceso con instalación de botón pulsador para la Unidad de Custodia de Fiscalia ubicada en Av.Gran Avenida 3814, San Miguel."/>
    <s v="CARLOS DUPERAT VIDAL"/>
    <s v="7333576-0"/>
    <n v="178500"/>
    <x v="2"/>
  </r>
  <r>
    <s v="F.R. Metrop. Occidente"/>
    <s v="Licitación Privada Menor"/>
    <x v="1"/>
    <s v="No Aplica"/>
    <s v="No Aplica"/>
    <s v="Orden de Compra"/>
    <n v="16240275"/>
    <d v="2024-09-02T00:00:00"/>
    <s v="Arriendo de Cancha sesiones de 1 hora por 8 sesiones FRM Occidente &quot;Programa Regional de Calidad de Vida 2024&quot;"/>
    <s v="YOVANNA SOTTOLICHIO NEGRETE"/>
    <s v="15399050-6"/>
    <n v="240000"/>
    <x v="2"/>
  </r>
  <r>
    <s v="F.R. Metrop. Occidente"/>
    <s v="Contratación Directa (Exceptuada del Regl. Compras)"/>
    <x v="0"/>
    <s v="No Aplica"/>
    <s v="No Aplica"/>
    <s v="Factura"/>
    <n v="1536"/>
    <d v="2024-09-02T00:00:00"/>
    <s v="Arriendo estac. CJS Septiembre"/>
    <s v="Soc. Cons. Centro de Justicia de Stgo"/>
    <s v="99557380-6"/>
    <n v="1752201"/>
    <x v="2"/>
  </r>
  <r>
    <s v="F.R. Metrop. Occidente"/>
    <s v="Contratación Directa (Exceptuada del Regl. Compras)"/>
    <x v="0"/>
    <s v="No Aplica"/>
    <s v="No Aplica"/>
    <s v="Factura"/>
    <n v="470"/>
    <d v="2024-09-02T00:00:00"/>
    <s v="Arriendo estac. San Bdo Septiembre"/>
    <s v="Evelyn Eugenia Nazar Flores"/>
    <s v="13066108-4"/>
    <n v="416500"/>
    <x v="2"/>
  </r>
  <r>
    <s v="F.R. Metrop. Occidente"/>
    <s v="Contratación Directa (Exceptuada del Regl. Compras)"/>
    <x v="0"/>
    <s v="No Aplica"/>
    <s v="No Aplica"/>
    <s v="Otro"/>
    <n v="8110924"/>
    <d v="2024-09-02T00:00:00"/>
    <s v="Arriendo Edif. Melipilla Serrano 879 Septiembre"/>
    <s v="Soc. Civil Carmen Gloria y CIA"/>
    <s v="76043255-5"/>
    <n v="3644822"/>
    <x v="2"/>
  </r>
  <r>
    <s v="F.R. Metrop. Occidente"/>
    <s v="Contratación Directa (Exceptuada del Regl. Compras)"/>
    <x v="0"/>
    <s v="No Aplica"/>
    <s v="No Aplica"/>
    <s v="Factura"/>
    <n v="145"/>
    <d v="2024-09-02T00:00:00"/>
    <s v="Arriendo Ofic. Gonzalo Pérez Llona 60 Septiembre"/>
    <s v="Soc. administradora de carteras RS ltda."/>
    <s v="76735334-0"/>
    <n v="5309851"/>
    <x v="2"/>
  </r>
  <r>
    <s v="Fiscalía Nacional"/>
    <s v="Licitación Privada Menor"/>
    <x v="1"/>
    <s v="No Aplica"/>
    <s v="No Aplica"/>
    <s v="Orden de Compra"/>
    <n v="17240847"/>
    <d v="2024-09-02T00:00:00"/>
    <s v="Adquisición de 60 Destacadores de color amarillo; 60 Destacadores de color rosado; 50 Cajas de 12 unidades de Apretador doble clip 1/4 (32MM). "/>
    <s v="Dimerc S.A."/>
    <s v="96670840-9"/>
    <n v="63617"/>
    <x v="2"/>
  </r>
  <r>
    <s v="Fiscalía Nacional"/>
    <s v="Licitación Privada Menor"/>
    <x v="1"/>
    <s v="No Aplica"/>
    <s v="No Aplica"/>
    <s v="Orden de Compra"/>
    <n v="17240848"/>
    <d v="2024-09-02T00:00:00"/>
    <s v="Adquisición de 50 Lápiz corrector; 100 Carpetas vinil fast tamaño carta (transparente); 200 carpetas vinil fast tamaño oficio (transparente); 50 Apretador doble clip 1/2 (15MM); 200 Lápices pasta azul."/>
    <s v="Proveedores Integrales Prisa S.A."/>
    <s v="96556940-5 "/>
    <n v="262038"/>
    <x v="2"/>
  </r>
  <r>
    <s v="Fiscalía Nacional"/>
    <s v="Licitación Privada Menor"/>
    <x v="1"/>
    <s v="No Aplica"/>
    <s v="No Aplica"/>
    <s v="Orden de Compra"/>
    <n v="17240849"/>
    <d v="2024-09-02T00:00:00"/>
    <s v="Adquisición de 10 Presentador inalámbrico con láser; 1 Espiral plástico 16mm (100 un); 2 Espiral plástico 18mm (100 un); 200 Carpeta oficio con elástico."/>
    <s v="Comercial Red Office Limitada"/>
    <s v="77012870-6"/>
    <n v="285031.18"/>
    <x v="2"/>
  </r>
  <r>
    <s v="Fiscalía Nacional"/>
    <s v="Licitación Privada Menor"/>
    <x v="1"/>
    <s v="No Aplica"/>
    <s v="No Aplica"/>
    <s v="Orden de Compra"/>
    <n v="17240850"/>
    <d v="2024-09-02T00:00:00"/>
    <s v="Adquisición de 60 Pendrive de 32 GB; 20 Paquetes de Laminas de plastificar tamaño oficio; 50 Paquetes de Mica encuadernación lisa carta natual. "/>
    <s v="Roland Vorwerk y Compania Limitada"/>
    <s v="78178530-K"/>
    <n v="892987"/>
    <x v="2"/>
  </r>
  <r>
    <s v="Fiscalía Nacional"/>
    <s v="Contratación Directa (Exceptuada del Regl. Compras)"/>
    <x v="0"/>
    <s v="No Aplica"/>
    <s v="No Aplica"/>
    <s v="Orden de Compra"/>
    <n v="17240851"/>
    <d v="2024-09-02T00:00:00"/>
    <s v="Contratación de 2 Clases presencial sobre “Gestión parlamentaria y técnica legislativa”, la cual se llevará a cabo los dias 03 y 10 de octubre de 2024, de 10:00 y 13:00 horas."/>
    <s v="Karem Andrea Orrego Olmedo"/>
    <s v="13881199-9"/>
    <n v="510000"/>
    <x v="2"/>
  </r>
  <r>
    <s v="F.R. Antofagasta"/>
    <s v="Licitación Privada Menor"/>
    <x v="1"/>
    <s v="No Aplica"/>
    <s v="No Aplica"/>
    <s v="Orden de Servicio"/>
    <n v="2240289"/>
    <d v="2024-09-03T00:00:00"/>
    <s v="Compa de texto Delitos Informáticos, Aspectos Políticos, Criminales, Penales y Procesales en la Ley N°21.459 Christian Scheechler"/>
    <s v="EDITORIAL LIBROMAR SPA"/>
    <s v="76.240.638-1"/>
    <n v="44400"/>
    <x v="2"/>
  </r>
  <r>
    <s v="F.R. Antofagasta"/>
    <s v="Licitación Privada Menor"/>
    <x v="1"/>
    <s v="No Aplica"/>
    <s v="No Aplica"/>
    <s v="Orden de Servicio"/>
    <n v="2240290"/>
    <d v="2024-09-03T00:00:00"/>
    <s v="Compra timbre automático para Fiscal Jefe de Fiscalía Local de Tocopilla"/>
    <s v="JULIO CRUZ ESPINDOLA IMPRENTA Y FABRICACION DE TIMBRES"/>
    <s v="76.393.076-9"/>
    <n v="27500"/>
    <x v="2"/>
  </r>
  <r>
    <s v="F.R. Antofagasta"/>
    <s v="Contratación Directa (Exceptuada del Regl. Compras)"/>
    <x v="0"/>
    <s v="No Aplica"/>
    <s v="No Aplica"/>
    <s v="Orden de Servicio"/>
    <n v="2240291"/>
    <d v="2024-09-03T00:00:00"/>
    <s v="Reparación de cortina metálica eléctrica de acceso peatonal Fiscalía Local de Taltal. Art. 1 letra v) reglamento de compras."/>
    <s v="SEMITEC S.P.A."/>
    <s v="76.353.568-1"/>
    <n v="145180"/>
    <x v="2"/>
  </r>
  <r>
    <s v="F.R. Antofagasta"/>
    <s v="Licitación Privada Menor"/>
    <x v="1"/>
    <s v="No Aplica"/>
    <s v="No Aplica"/>
    <s v="Orden de Servicio"/>
    <n v="2240292"/>
    <d v="2024-09-03T00:00:00"/>
    <s v="Servicio de coffee break Taller &quot;El arte de transitar por las emociones en la vida cotidiana&quot;, para el viernes 06 de septiembre de 2024."/>
    <s v="GNG PRODUCCIONES EIRL"/>
    <s v="76.300.891-6"/>
    <n v="139230"/>
    <x v="2"/>
  </r>
  <r>
    <s v="F.R. Coquimbo"/>
    <s v="Licitación Privada Menor"/>
    <x v="1"/>
    <s v="No Aplica"/>
    <s v="No Aplica"/>
    <s v="Orden de Compra"/>
    <n v="42400272"/>
    <d v="2024-09-03T00:00:00"/>
    <s v="Impresión de formulario para servicio de transporte privado de Fiscalía Local de Ovalle ."/>
    <s v="SOC. DE IMPRES. INTEGRALES"/>
    <s v="76.022.196-1"/>
    <n v="56168"/>
    <x v="2"/>
  </r>
  <r>
    <s v="F.R. Valparaíso"/>
    <s v="Licitación Privada Menor"/>
    <x v="1"/>
    <s v="No Aplica"/>
    <s v="No Aplica"/>
    <s v="Orden de Compra"/>
    <n v="5240398"/>
    <d v="2024-09-03T00:00:00"/>
    <s v="Provisión e Instalación de lámina empavonada en puerta 3er.Piso 90*162 - SACFI-ECOH"/>
    <s v="COMERCIALIZADORA MOREIBA LIMITADA"/>
    <s v="76593999-2"/>
    <n v="35700"/>
    <x v="2"/>
  </r>
  <r>
    <s v="F.R. Valparaíso"/>
    <s v="Licitación Privada Menor"/>
    <x v="1"/>
    <s v="No Aplica"/>
    <s v="No Aplica"/>
    <s v="Orden de Compra"/>
    <n v="5240409"/>
    <d v="2024-09-03T00:00:00"/>
    <s v="Contratación de evaluacion psicolaboral - cargo abogado asistente de la Fiscalía Local de La Calera"/>
    <s v="Consultoría e Investigación en RR.HH. Spa."/>
    <s v="76.580.320-9"/>
    <n v="126616"/>
    <x v="2"/>
  </r>
  <r>
    <s v="F.R. Aysén"/>
    <s v="Licitación Privada Menor"/>
    <x v="1"/>
    <s v="No Aplica"/>
    <s v="No Aplica"/>
    <s v="Orden de Compra"/>
    <n v="11240342"/>
    <d v="2024-09-03T00:00:00"/>
    <s v="Galvano Protocolar saluda cordialmente a la IV División de Ejército, con motivo del 214º aniversario del “Día de las Glorias del Ejército&quot;. Coyhaique Septiembre 2024."/>
    <s v="Macsport SPA"/>
    <s v="77.505.989-3"/>
    <n v="22000"/>
    <x v="2"/>
  </r>
  <r>
    <s v="F.R. Metrop. Centro Norte"/>
    <s v="Licitación Privada Menor"/>
    <x v="1"/>
    <s v="No Aplica"/>
    <s v="No Aplica"/>
    <s v="Orden de Compra"/>
    <n v="13240283"/>
    <d v="2024-09-03T00:00:00"/>
    <s v="MANTENCIÓN GENERAL PREVENTIVA GRUPO ELECTRÓGENO FL CHACABUCO."/>
    <s v="INGELEVEL SPA"/>
    <s v="77162957-1"/>
    <n v="471171"/>
    <x v="2"/>
  </r>
  <r>
    <s v="F.R. Metrop. Centro Norte"/>
    <s v="Licitación Privada Menor"/>
    <x v="1"/>
    <s v="No Aplica"/>
    <s v="No Aplica"/>
    <s v="Orden de Compra"/>
    <n v="13240284"/>
    <d v="2024-09-03T00:00:00"/>
    <s v="MANTENCIÓN Y LIMPIEZA TANQUE COMBUSTIBLE EQUIPO ELECTRÓGENO FL CHACABUCO."/>
    <s v="SOCIEDAD COMERCIAL ELECTROPOWER LTDA"/>
    <s v="76257832-8"/>
    <n v="416500"/>
    <x v="2"/>
  </r>
  <r>
    <s v="F.R. Metrop. Centro Norte"/>
    <s v="Licitación Privada Menor"/>
    <x v="1"/>
    <s v="No Aplica"/>
    <s v="No Aplica"/>
    <s v="Orden de Compra"/>
    <n v="13240285"/>
    <d v="2024-09-03T00:00:00"/>
    <s v="Materiales de Oficina para Stock "/>
    <s v="COMERCIAL FASIT LIMITADA"/>
    <s v="76607224-0"/>
    <n v="222221"/>
    <x v="2"/>
  </r>
  <r>
    <s v="F.R. Metrop. Centro Norte"/>
    <s v="Contratación Directa (Exceptuada del Regl. Compras)"/>
    <x v="0"/>
    <s v="No Aplica"/>
    <s v="No Aplica"/>
    <s v="Orden de Compra"/>
    <n v="13240286"/>
    <d v="2024-09-03T00:00:00"/>
    <s v="Servicio de Intérprete Chino-Español RUC 2401031xxx-4. En dependencias de la BH Quinta Normal"/>
    <s v="SERV. DE TRAD. E INT. LILIANA CERDA EIRL"/>
    <s v="76232317-6"/>
    <n v="940000"/>
    <x v="2"/>
  </r>
  <r>
    <s v="F.R. Metrop. Centro Norte"/>
    <s v="Contratación Directa (Exceptuada del Regl. Compras)"/>
    <x v="0"/>
    <s v="No Aplica"/>
    <s v="No Aplica"/>
    <s v="Orden de Compra"/>
    <n v="13240287"/>
    <d v="2024-09-03T00:00:00"/>
    <s v="Servicio de Traducción Documento de Chino a Español RUC 2400696xxx-4"/>
    <s v="HEXING WANG"/>
    <s v="12030780-0"/>
    <n v="579710"/>
    <x v="2"/>
  </r>
  <r>
    <s v="F.R. Metrop. Oriente"/>
    <s v="Contratación Directa"/>
    <x v="0"/>
    <s v="Resolución FR N°024"/>
    <d v="2024-09-02T00:00:00"/>
    <s v="Orden de Compra"/>
    <n v="14240240"/>
    <d v="2024-09-03T00:00:00"/>
    <s v="Servicio de mejoramiento de sala de reuniones de edificio de Las Condes."/>
    <s v="ESCADA CONSTRUCCION SPA"/>
    <s v="77058071-4"/>
    <n v="811557"/>
    <x v="2"/>
  </r>
  <r>
    <s v="F.R. Metrop. Oriente"/>
    <s v="Licitación Privada Menor"/>
    <x v="1"/>
    <s v="No Aplica"/>
    <s v="No Aplica"/>
    <s v="Orden de Compra"/>
    <n v="14240241"/>
    <d v="2024-09-03T00:00:00"/>
    <s v="Revestimiento de muros acústico para sala de reuniones de Fiscalía Local de Las Condes"/>
    <s v="KUPFER Y KUPFER S A"/>
    <s v="78154310-1"/>
    <n v="1294415"/>
    <x v="2"/>
  </r>
  <r>
    <s v="F.R. Metrop. Oriente"/>
    <s v="Contratación Directa"/>
    <x v="0"/>
    <s v="Resolución FN/MP N°2195"/>
    <d v="2024-08-29T00:00:00"/>
    <s v="Orden de Compra"/>
    <n v="14240242"/>
    <d v="2024-09-03T00:00:00"/>
    <s v="Actividad de capacitación para el trabajo colaborativo."/>
    <s v="TURISTIK S.A"/>
    <s v="76708000-K"/>
    <n v="6021400"/>
    <x v="2"/>
  </r>
  <r>
    <s v="F.R. Metrop. Oriente"/>
    <s v="Licitación Privada Menor"/>
    <x v="1"/>
    <s v="No Aplica"/>
    <s v="No Aplica"/>
    <s v="Orden de Compra"/>
    <n v="14240243"/>
    <d v="2024-09-03T00:00:00"/>
    <s v="Servicio de actividad de Conciliación Vida Laboral y Familiar"/>
    <s v="CRISTIAN IGNACIO VALDIVIA BARRAZA"/>
    <s v="19191012-5"/>
    <n v="462875"/>
    <x v="2"/>
  </r>
  <r>
    <s v="F.R. Metrop. Oriente"/>
    <s v="Licitación Privada Menor"/>
    <x v="1"/>
    <s v="No Aplica"/>
    <s v="No Aplica"/>
    <s v="Orden de Compra"/>
    <n v="14240244"/>
    <d v="2024-09-03T00:00:00"/>
    <s v="Compra de mouse y teclados para stock de Unidad de Gestión e Informática"/>
    <s v="PC EXPRESS COMPUTACION LIMITADA"/>
    <s v="76828940-9"/>
    <n v="662780"/>
    <x v="2"/>
  </r>
  <r>
    <s v="F.R. Metrop. Sur"/>
    <s v="Contratación Directa"/>
    <x v="0"/>
    <s v="No aplica"/>
    <s v="No aplica"/>
    <s v="Orden de Compra"/>
    <n v="15240270"/>
    <d v="2024-09-03T00:00:00"/>
    <s v="Servicio de impermeabilizado de estanque cisterna de sala de bombas  de 27 m3 / cambio de Válvula solenoide de 2&quot; en acceso de estanque cisterna, para Fiscalia Av. Gran Avenida 3814, San Miguel. "/>
    <s v="FV MANTENCIONES SPA"/>
    <s v="77056668-1"/>
    <n v="811034"/>
    <x v="2"/>
  </r>
  <r>
    <s v="F.R. Metrop. Sur"/>
    <s v="Licitación Privada Menor"/>
    <x v="1"/>
    <s v="No Aplica"/>
    <s v="No Aplica"/>
    <s v="Orden de Compra"/>
    <n v="15240271"/>
    <d v="2024-09-03T00:00:00"/>
    <s v="Compra ágil correspondiente a OC 696212-17-AG24. Adquisición de 40 pendrives de 128 Gigabyte USB 3.2, para ser utilizados por perito Informático."/>
    <s v="SERVICIOS INTEGRALES EN COMPUTACION"/>
    <s v="78382830-8"/>
    <n v="309400"/>
    <x v="2"/>
  </r>
  <r>
    <s v="F.R. Metrop. Occidente"/>
    <s v="Licitación Privada Menor"/>
    <x v="1"/>
    <s v="No Aplica"/>
    <s v="No Aplica"/>
    <s v="Orden de Compra"/>
    <n v="16240276"/>
    <d v="2024-09-03T00:00:00"/>
    <s v="Compra de Servidor: HPE Proliant ML350 G9 N° serie: 2M255004YB, LPM tramo 3"/>
    <s v="CCIEXPRESS SPA"/>
    <s v="76104326-9"/>
    <n v="270130"/>
    <x v="2"/>
  </r>
  <r>
    <s v="F.R. Metrop. Occidente"/>
    <s v="Licitación Privada Menor"/>
    <x v="1"/>
    <s v="No Aplica"/>
    <s v="No Aplica"/>
    <s v="Orden de Compra"/>
    <n v="16240277"/>
    <d v="2024-09-03T00:00:00"/>
    <s v="Adquisición de tarjetas de presentación para UDEA (02 set fiscal jefe Roberto Contreras Puelles y 02 set genéricas para unidad). Contratación refiere una LP Menor de conformidad a art.22 del reglamento de compras de bienes y contratación de servicios MP.(por monto requiere de 01 cotización)"/>
    <s v="AGENCIA GRAFICA SPA"/>
    <s v="77130849-K"/>
    <n v="99960"/>
    <x v="2"/>
  </r>
  <r>
    <s v="Fiscalía Nacional"/>
    <s v="Licitación Privada Menor"/>
    <x v="1"/>
    <s v="No Aplica"/>
    <s v="No Aplica"/>
    <s v="Orden de Compra"/>
    <n v="17240852"/>
    <d v="2024-09-03T00:00:00"/>
    <s v="Servicio de Arriendo de 1 Vehículo tipo sedán o similar, desde el lunes 09 de septiembre de 2024 a las 09:00 horas en Aeropuerto de Concepción y con devolución el día viernes 13 de septiembre de 2024 a las 14:00 horas en Aeropuerto de Concepción, con motivo de programa de auditoría en la región."/>
    <s v="Comercial Serpan SPA."/>
    <s v="77313060-4"/>
    <n v="182970"/>
    <x v="2"/>
  </r>
  <r>
    <s v="Fiscalía Nacional"/>
    <s v="Contratación Directa"/>
    <x v="0"/>
    <s v="FN/MP N°2244"/>
    <d v="2024-09-03T00:00:00"/>
    <s v="Contrato"/>
    <s v="no aplica"/>
    <d v="2024-09-03T00:00:00"/>
    <s v="Servicio de 1 guardia administrativo para el edificio institucional de la Fiscalía Nacional por el plazo de 6 meses"/>
    <s v="Guard Service Seguridad S.A."/>
    <s v="79.960.660-7"/>
    <n v="10304688"/>
    <x v="2"/>
  </r>
  <r>
    <s v="F.R. Arica y Parinacota"/>
    <s v="Contratación Directa"/>
    <x v="0"/>
    <s v="18-FR N°95"/>
    <d v="2024-09-04T00:00:00"/>
    <s v="Orden de Servicio"/>
    <n v="18240281"/>
    <d v="2024-09-04T00:00:00"/>
    <s v="Segun Resolucion FR (XV) Nro. 95/2024 de fecha 04/09/2024, se autoriza renovacion del contrato de prestacion de servicio de transporte privado para la URAVIT, por un plazo de 12 meses, a partir del 04-09-2024."/>
    <s v="LUIS OMAR LOPEZ ARANCIBIA"/>
    <s v="7132767-1"/>
    <n v="5810513"/>
    <x v="2"/>
  </r>
  <r>
    <s v="F.R. Arica y Parinacota"/>
    <s v="Licitación Privada Mayor"/>
    <x v="1"/>
    <s v="18-DER N°15"/>
    <d v="2024-08-26T00:00:00"/>
    <s v="Orden de Compra"/>
    <n v="18240282"/>
    <d v="2024-09-04T00:00:00"/>
    <s v="Segun Resolucion DER (XV) Nro. 15/2024 de fecha 26/08/2024, se adjudico la Licitacion Privada Mayor por la adquisicion de 130 UPS Interactiva Forza."/>
    <s v="FRANCISCO JAVIER CUEVAS CUELLO"/>
    <s v="15017534-8"/>
    <n v="13259956"/>
    <x v="2"/>
  </r>
  <r>
    <s v="F.R. Antofagasta"/>
    <s v="Licitación Privada Mayor"/>
    <x v="1"/>
    <s v="FR II N° 493"/>
    <n v="45510"/>
    <s v="Orden de Servicio"/>
    <n v="2240293"/>
    <d v="2024-09-04T00:00:00"/>
    <s v="Reparación y remodelación Fiscalía Local de Antofagasta."/>
    <s v="MJR SERVICIOS SPA"/>
    <s v="77.169.637-6"/>
    <n v="7719411"/>
    <x v="2"/>
  </r>
  <r>
    <s v="F.R. Antofagasta"/>
    <s v="Licitación Pública"/>
    <x v="2"/>
    <s v="FN/MP N° 2060"/>
    <d v="2024-08-13T00:00:00"/>
    <s v="Orden de Servicio"/>
    <n v="2240294"/>
    <d v="2024-09-04T00:00:00"/>
    <s v="Compra pasaje aéreo por comisión de servicios para don Eduardo Ríos."/>
    <s v="Soc. de Turismo e Inversiones Inmobiliarias Limitada."/>
    <s v="76.204.527-3"/>
    <n v="204402"/>
    <x v="2"/>
  </r>
  <r>
    <s v="F.R. Antofagasta"/>
    <s v="Licitación Pública"/>
    <x v="2"/>
    <s v="FN/MP N° 2060"/>
    <d v="2024-08-13T00:00:00"/>
    <s v="Orden de Servicio"/>
    <n v="2240295"/>
    <d v="2024-09-04T00:00:00"/>
    <s v="Pasaje aéreo por comisión de servicios para don Juan Castro."/>
    <s v="Soc. de Turismo e Inversiones Inmobiliarias Limitada."/>
    <s v="76.204.527-3"/>
    <n v="404862"/>
    <x v="2"/>
  </r>
  <r>
    <s v="F.R. Los Lagos"/>
    <s v="Licitación Pública"/>
    <x v="2"/>
    <s v="FN/MP N° 2060"/>
    <d v="2024-08-13T00:00:00"/>
    <s v="Orden de Compra"/>
    <n v="10240329"/>
    <d v="2024-09-04T00:00:00"/>
    <s v="Pasaje aéreo Santiago-P.Montt- Santiago  del  05-09 al 07-09-24"/>
    <s v="Soc. de Turismo e Inversiones Inmobiliarias Limitada."/>
    <s v="76.204.527-3"/>
    <n v="238302"/>
    <x v="2"/>
  </r>
  <r>
    <s v="F.R. Aysén"/>
    <s v="Licitación Pública"/>
    <x v="2"/>
    <s v="FN/MP N° 2060"/>
    <d v="2024-08-13T00:00:00"/>
    <s v="Orden de Servicio"/>
    <n v="11240343"/>
    <d v="2024-09-04T00:00:00"/>
    <s v="Pasajes Aéreos Nacionales, vuelo Balmaceda-Puerto Montt (ida y regreso), para el Sra. Fiscal Adjunto de Fiscalía Local de Coyhaique. Citación declarar como testigo causa penal en Fiscalía Regional X Región."/>
    <s v="Soc. de Turismo e Inversiones Inmobiliarias Limitada."/>
    <s v="76.204.527-3"/>
    <n v="298519"/>
    <x v="2"/>
  </r>
  <r>
    <s v="F.R. Aysén"/>
    <s v="Licitación Pública"/>
    <x v="2"/>
    <s v="FN/MP N° 2060"/>
    <d v="2024-08-13T00:00:00"/>
    <s v="Orden de Servicio"/>
    <n v="11240344"/>
    <d v="2024-09-04T00:00:00"/>
    <s v="Pasajes Aéreos Nacionales, vuelo Balmaceda-Antofagasta (ida y regreso) para Sra. Fiscal Adjunto de Fiscalía Local de Coyhaique. Citación a declarar en IA en calidad de testigo Fiscalía Regional Antofagasta."/>
    <s v="Soc. de Turismo e Inversiones Inmobiliarias Limitada."/>
    <s v="76.204.527-3"/>
    <n v="681546"/>
    <x v="2"/>
  </r>
  <r>
    <s v="F.R. Aysén"/>
    <s v="Contratación Directa (Exceptuada del Regl. Compras)"/>
    <x v="0"/>
    <s v="No Aplica"/>
    <s v="No Aplica"/>
    <s v="Orden de Compra"/>
    <n v="11240345"/>
    <d v="2024-09-04T00:00:00"/>
    <s v="Adquisición de petróleo para caldera de la Fiscalía Local de Chile Chico."/>
    <s v="W. Fica e Hijos Limitada"/>
    <s v="76.550.145-8"/>
    <n v="1500000"/>
    <x v="2"/>
  </r>
  <r>
    <s v="F.R. Magallanes"/>
    <s v="Contratación Directa (Exceptuada del Regl. Compras)"/>
    <x v="0"/>
    <s v="No Aplica"/>
    <s v="No Aplica"/>
    <s v="Orden de Compra"/>
    <n v="12240182"/>
    <d v="2024-09-04T00:00:00"/>
    <s v="Publicación 08/10/24 aviso concurso publico Administrativo Apoyo Grado XV para Unid. Admin.y Fzas. "/>
    <s v="La Prensa Austral Ltda."/>
    <s v="85.732.200-2"/>
    <n v="73780"/>
    <x v="2"/>
  </r>
  <r>
    <s v="F.R. Magallanes"/>
    <s v="Licitación Privada Menor"/>
    <x v="1"/>
    <s v="No Aplica"/>
    <s v="No Aplica"/>
    <s v="Orden de Compra"/>
    <n v="12240183"/>
    <d v="2024-09-04T00:00:00"/>
    <s v="Evaluacion psicolaboral para cargo tecnico honorarios para FL Cabo de Hornos"/>
    <s v="Soc.Prof.Ossandón Consultores Integrales Ltda."/>
    <s v="77.269.090-8"/>
    <n v="94471"/>
    <x v="2"/>
  </r>
  <r>
    <s v="F.R. Metrop. Oriente"/>
    <s v="Convenio Marco (Chilecompra)"/>
    <x v="3"/>
    <s v="No Aplica"/>
    <s v="No Aplica"/>
    <s v="Orden de Compra"/>
    <n v="14240245"/>
    <d v="2024-09-04T00:00:00"/>
    <s v="Compra de resmas carta para Fiscalías Locales y Fiscalía Regional."/>
    <s v="SURTI VENTAS S.A."/>
    <s v="76462500-5"/>
    <n v="1560447"/>
    <x v="2"/>
  </r>
  <r>
    <s v="F.R. Metrop. Oriente"/>
    <s v="Convenio Marco (Chilecompra)"/>
    <x v="3"/>
    <s v="No Aplica"/>
    <s v="No Aplica"/>
    <s v="Orden de Compra"/>
    <n v="14240246"/>
    <d v="2024-09-04T00:00:00"/>
    <s v="Compra de resmas oficio para Fiscalías Locales y Fiscalía Regional"/>
    <s v="DISTRIBUIDORA PAPELES INDUSTRIALES S.A."/>
    <s v="93558000-5"/>
    <n v="1967784"/>
    <x v="2"/>
  </r>
  <r>
    <s v="F.R. Metrop. Occidente"/>
    <s v="Licitación Privada Menor"/>
    <x v="1"/>
    <s v="No Aplica"/>
    <s v="No Aplica"/>
    <s v="Orden de Compra"/>
    <n v="16240279"/>
    <d v="2024-09-04T00:00:00"/>
    <s v="Confección de 2 Señaléticas Identificador de acrílico 3mm corte láser con gráfica efecto espejo con fondeo blanco para Oficina del Fiscal Regional y Directora Ejecutiva Regional. LPM Tramo 1"/>
    <s v="AGENCIA GRAFICA SPA"/>
    <s v="77130849-K"/>
    <n v="129710"/>
    <x v="2"/>
  </r>
  <r>
    <s v="F.R. Metrop. Occidente"/>
    <s v="Contratación Directa (Exceptuada del Regl. Compras)"/>
    <x v="0"/>
    <s v="No Aplica"/>
    <s v="No Aplica"/>
    <s v="Factura"/>
    <n v="19465"/>
    <d v="2024-09-04T00:00:00"/>
    <s v="Arriendo Ofic. Catedral 1401  Septiembre"/>
    <s v="Inmobiliaria Rentas II SPA"/>
    <s v="76179171-0"/>
    <n v="24684407"/>
    <x v="2"/>
  </r>
  <r>
    <s v="F.R. Metrop. Occidente"/>
    <s v="Contratación Directa (Exceptuada del Regl. Compras)"/>
    <x v="0"/>
    <s v="No Aplica"/>
    <s v="No Aplica"/>
    <s v="Factura"/>
    <n v="9894"/>
    <d v="2024-09-04T00:00:00"/>
    <s v="Arriendo estac. Catedral 1401  Septiembre"/>
    <s v="Inmobiliaria Rentas II SPA"/>
    <s v="76179171-0"/>
    <n v="660852"/>
    <x v="2"/>
  </r>
  <r>
    <s v="Fiscalía Nacional"/>
    <s v="Contratación Directa (Exceptuada del Regl. Compras)"/>
    <x v="0"/>
    <s v="No Aplica"/>
    <s v="No Aplica"/>
    <s v="Orden de Compra"/>
    <n v="17240853"/>
    <d v="2024-09-04T00:00:00"/>
    <s v="Contratación de 1 Servicio de Reparación Tablero Eléctrico piso 7, servicio incluye: 1 Nuevo circuito eléctrico sobrepuesto EMT; 1  Separación de circuitos cableado y accesorios; 1 Equilibrio de fases trabajos en tablero + Protección con diferencial."/>
    <s v="Ingevian SPA"/>
    <s v="76730372-6"/>
    <n v="412930"/>
    <x v="2"/>
  </r>
  <r>
    <s v="Fiscalía Nacional"/>
    <s v="Contratación Directa (Exceptuada del Regl. Compras)"/>
    <x v="0"/>
    <s v="No Aplica"/>
    <s v="No Aplica"/>
    <s v="Orden de Compra"/>
    <n v="17240854"/>
    <d v="2024-09-04T00:00:00"/>
    <s v="Contratación de 1 Servicio de alarma y monitoreo de Seguridad de Fiscales por 36 meses."/>
    <s v="First Security Spa."/>
    <s v="99528470-7"/>
    <n v="5534928"/>
    <x v="2"/>
  </r>
  <r>
    <s v="Fiscalía Nacional"/>
    <s v="Licitación Privada"/>
    <x v="1"/>
    <s v="FN/MP N° 1454"/>
    <d v="2023-08-21T00:00:00"/>
    <s v="Orden de Compra"/>
    <n v="17240855"/>
    <d v="2024-09-04T00:00:00"/>
    <s v="Contratación de 1 Servicio de Coffe, para 25 personas, el cual se llevará a cabo el día 13 de septiembre de 2024, en jornada AM a las 10:30 horas, a realizarse en dependencias en de la Fiscalía Nacional, Gran Salón, Piso 7, con motivo “Primeros Auxilios Psicológicos para Causas de Alta Complejidad” (Grupo 1)&quot;."/>
    <s v="Servicios Alimentarios Pedro Pablo Hernandez Medina E.I.R.L."/>
    <s v="77599203-4"/>
    <n v="92500"/>
    <x v="2"/>
  </r>
  <r>
    <s v="Fiscalía Nacional"/>
    <s v="Licitación Pública"/>
    <x v="2"/>
    <s v="FN/MP N° 2060"/>
    <d v="2024-08-13T00:00:00"/>
    <s v="Orden de Compra"/>
    <n v="17240856"/>
    <d v="2024-09-04T00:00:00"/>
    <s v="Pasaje aéreo nacional para Sra. Ivonne Sepúlveda Sánchez, Rut: 12.872.933-K, Santiago/Valdivia/Santiago, del 25 al 27 de septiembre de 2024. Visita regional para levantar buenas prácticas a la unidad de género"/>
    <s v="Soc. de Turismo e Inversiones Inmobiliarias Limitada."/>
    <s v="76.204.527-3"/>
    <n v="111745"/>
    <x v="2"/>
  </r>
  <r>
    <s v="Fiscalía Nacional"/>
    <s v="Licitación Pública"/>
    <x v="2"/>
    <s v="FN/MP N° 2060"/>
    <d v="2024-08-13T00:00:00"/>
    <s v="Orden de Compra"/>
    <n v="17240857"/>
    <d v="2024-09-04T00:00:00"/>
    <s v="Pasaje aéreo nacional para Sra. Yasna Alejandra Brito Urrutia, Rut: 18.364.890-K , Santiago/Valdivia/Santiago, del 25 al 27 de septiembre de 2024. Visita regional para levantar buenas prácticas a la unidad de género"/>
    <s v="Soc. de Turismo e Inversiones Inmobiliarias Limitada."/>
    <s v="76.204.527-3"/>
    <n v="111745"/>
    <x v="2"/>
  </r>
  <r>
    <s v="Fiscalía Nacional"/>
    <s v="Licitación Pública"/>
    <x v="2"/>
    <s v="FN/MP N° 2060"/>
    <d v="2024-08-13T00:00:00"/>
    <s v="Orden de Compra"/>
    <n v="17240858"/>
    <d v="2024-09-04T00:00:00"/>
    <s v="Pasaje aéreo nacional para Sr. Sebastián Aguilera Vasconcellos, Rut: 18.934.619-0, Santiago/Valdivia/Santiago, del 25 al 27 de septiembre de 2024. Visita regional para levantar buenas prácticas a la unidad de género"/>
    <s v="Soc. de Turismo e Inversiones Inmobiliarias Limitada."/>
    <s v="76.204.527-3"/>
    <n v="111745"/>
    <x v="2"/>
  </r>
  <r>
    <s v="F.R. Arica y Parinacota"/>
    <s v="Licitación Privada Menor"/>
    <x v="1"/>
    <s v="No Aplica"/>
    <s v="No Aplica"/>
    <s v="Orden de Servicio"/>
    <n v="18240283"/>
    <d v="2024-09-05T00:00:00"/>
    <s v="Segun cotizacion de fecha 04-09-2024 se le adjudico el llamado a concurso publico, para optar al cargo de Administrativo, grado XIV para la Fiscalía Local de Arica."/>
    <s v="EMPRESA PERIODISTICA DEL NORTE S.A."/>
    <s v="84.295.700-1"/>
    <n v="178500"/>
    <x v="2"/>
  </r>
  <r>
    <s v="F.R. Arica y Parinacota"/>
    <s v="Licitación Pública"/>
    <x v="2"/>
    <s v="FN/MP N° 2060"/>
    <d v="2024-08-13T00:00:00"/>
    <s v="Orden de Servicio"/>
    <n v="18240284"/>
    <d v="2024-09-05T00:00:00"/>
    <s v="Segun la Resolucion FN/MP Nro. 1493/2024, emitida el 13/06/2024, se han adquirido pasajes aéreos nacionales para el tramo ARI-SCL- y SCL-ARI, para el Fiscal Adjunto F.J.G.D."/>
    <s v="Soc. de Turismo e Inversiones Inmobiliarias Limitada."/>
    <s v="76.204.527-3"/>
    <n v="437858"/>
    <x v="2"/>
  </r>
  <r>
    <s v="F.R. Arica y Parinacota"/>
    <s v="Contratación Directa"/>
    <x v="0"/>
    <s v="NO APLICA"/>
    <s v="NO APLICA"/>
    <s v="Orden de Servicio"/>
    <n v="18240285"/>
    <d v="2024-09-05T00:00:00"/>
    <s v="Segun cotizacion de fecha 20-08-2024 se le adjudico al Proveedor Dayse Patricia Suarez Servicios de Hotelería E.I.R.L. el servicio de alojamiento y alimentación, para víctima en causa RUC 2400541xxx-K."/>
    <s v="DAYSE SEGUEL SUAREZ"/>
    <s v="76937810-3"/>
    <n v="2527000"/>
    <x v="2"/>
  </r>
  <r>
    <s v="F.R. Arica y Parinacota"/>
    <s v="Contratación Directa"/>
    <x v="0"/>
    <s v="17_FN/MP N°476"/>
    <d v="2024-02-26T00:00:00"/>
    <s v="Orden de Servicio"/>
    <n v="18240286"/>
    <d v="2024-09-05T00:00:00"/>
    <s v="Segun Resolucion FN MP Nro. 476/2024 de fecha 26/02/2024, se autoriza la contratación directa del arriendo de vehículo con chofer, por un plazo de 1 mes, a partir del 13-09-2024."/>
    <s v="TRANSPORTES SALAS SPA"/>
    <s v="77834318-5"/>
    <n v="3000000"/>
    <x v="2"/>
  </r>
  <r>
    <s v="F.R. Coquimbo"/>
    <s v="Licitación Pública"/>
    <x v="2"/>
    <s v="FN/MP N° 2060"/>
    <d v="2024-08-13T00:00:00"/>
    <s v="Orden de Compra"/>
    <n v="42400273"/>
    <d v="2024-09-05T00:00:00"/>
    <s v="Pasaje aéreo para Funcionario FL La Serena quien asiste para traslado de especies. "/>
    <s v="Soc. de Turismo e Inversiones Inmobiliarias Limitada."/>
    <s v="76.204.527-3"/>
    <n v="901509"/>
    <x v="2"/>
  </r>
  <r>
    <s v="F.R. Coquimbo"/>
    <s v="Licitación Pública"/>
    <x v="2"/>
    <s v="FN/MP N° 2060"/>
    <d v="2024-08-13T00:00:00"/>
    <s v="Orden de Compra"/>
    <n v="42400274"/>
    <d v="2024-09-05T00:00:00"/>
    <s v="Pasaje aéreo para Funcionario Sacfi, quien asiste para traslado especies. "/>
    <s v="Soc. de Turismo e Inversiones Inmobiliarias Limitada."/>
    <s v="76.204.527-3"/>
    <n v="901509"/>
    <x v="2"/>
  </r>
  <r>
    <s v="F.R. Coquimbo"/>
    <s v="Licitación Pública"/>
    <x v="2"/>
    <s v="FN/MP N° 2060"/>
    <d v="2024-08-13T00:00:00"/>
    <s v="Orden de Compra"/>
    <n v="42400275"/>
    <d v="2024-09-05T00:00:00"/>
    <s v="Pasaje aéreo para Funcionario Fiscalía Regional quien asiste para traslado de especies. "/>
    <s v="Soc. de Turismo e Inversiones Inmobiliarias Limitada."/>
    <s v="76.204.527-3"/>
    <n v="901509"/>
    <x v="2"/>
  </r>
  <r>
    <s v="F.R. Magallanes"/>
    <s v="Licitación Privada Menor"/>
    <x v="1"/>
    <s v="No Aplica"/>
    <s v="No Aplica"/>
    <s v="Orden de Compra"/>
    <n v="12240184"/>
    <d v="2024-09-05T00:00:00"/>
    <s v="Cortinas roller para FL Cabo de Hornos"/>
    <s v="Sociedad Comercial Decomag SPA"/>
    <s v="76.893.714-1"/>
    <n v="1871868"/>
    <x v="2"/>
  </r>
  <r>
    <s v="F.R. Magallanes"/>
    <s v="Licitación Privada Menor"/>
    <x v="1"/>
    <s v="No Aplica"/>
    <s v="No Aplica"/>
    <s v="Orden de Compra"/>
    <n v="12240185"/>
    <d v="2024-09-05T00:00:00"/>
    <s v="10 cámaras Philco exterior 360°solicitados por  URAVIT"/>
    <s v="Soc.Com.Abacomp Ltda."/>
    <s v="76.059.327-3"/>
    <n v="599900"/>
    <x v="2"/>
  </r>
  <r>
    <s v="F.R. Metrop. Centro Norte"/>
    <s v="Licitación Privada Menor"/>
    <x v="1"/>
    <s v="No Aplica"/>
    <s v="No Aplica"/>
    <s v="Orden de Compra"/>
    <n v="13240288"/>
    <d v="2024-09-05T00:00:00"/>
    <s v="EVALUACIÓN PSICOLABORAL "/>
    <s v="SOC DE PROF OSSANDON CONS INTEGRALES LTDA"/>
    <s v="77269090-8"/>
    <n v="86913"/>
    <x v="2"/>
  </r>
  <r>
    <s v="F.R. Metrop. Centro Norte"/>
    <s v="Licitación Privada Menor"/>
    <x v="1"/>
    <s v="No Aplica"/>
    <s v="No Aplica"/>
    <s v="Orden de Compra"/>
    <n v="13240289"/>
    <d v="2024-09-05T00:00:00"/>
    <s v="SERVICIOS COFFEE BREAK, 15 PERSONAS. JORNADA DE TRABAJO CON VISITAS TECNICAS DE COSTA RICA"/>
    <s v="IVENTO PRODUCCIONES SPA"/>
    <s v="76212483-1"/>
    <n v="208845"/>
    <x v="2"/>
  </r>
  <r>
    <s v="F.R. Metrop. Centro Norte"/>
    <s v="Licitación Privada Menor"/>
    <x v="1"/>
    <s v="No Aplica"/>
    <s v="No Aplica"/>
    <s v="Orden de Compra"/>
    <n v="13240290"/>
    <d v="2024-09-05T00:00:00"/>
    <s v="300 PORTACREDENCIALES TRANSPARENTES"/>
    <s v="COMERCIAL TU CREDENCIAL LIMITADA"/>
    <s v="76238028-5"/>
    <n v="128520"/>
    <x v="2"/>
  </r>
  <r>
    <s v="F.R. Metrop. Sur"/>
    <s v="Licitación Privada Menor"/>
    <x v="1"/>
    <s v="No Aplica"/>
    <s v="No Aplica"/>
    <s v="Orden de Compra"/>
    <n v="15240272"/>
    <d v="2024-09-05T00:00:00"/>
    <s v="Compra de artículos de seguridad: lentes Aspen negros y gorros legionarios de color azul marino. 51 de cada uno para Proyecto ECOH. "/>
    <s v="COMERCIAL E INDUSTRIAL NOVA SEGURIDAD LTDA. "/>
    <s v="78610360-6"/>
    <n v="500389"/>
    <x v="2"/>
  </r>
  <r>
    <s v="F.R. Coquimbo"/>
    <s v="Contratación Directa (Exceptuada del Regl. Compras)"/>
    <x v="0"/>
    <s v="No Aplica"/>
    <s v="No Aplica"/>
    <s v="Orden de Compra"/>
    <n v="42400276"/>
    <d v="2024-09-06T00:00:00"/>
    <s v="Reparación de cámara PTZ de la Fiscalía Regional."/>
    <s v="IMTECSEG JORGE ISRAEl E.I.R.L."/>
    <s v="76.855.962-7"/>
    <n v="178500"/>
    <x v="2"/>
  </r>
  <r>
    <s v="F.R. Coquimbo"/>
    <s v="Contratación Directa (Exceptuada del Regl. Compras)"/>
    <x v="0"/>
    <s v="No Aplica"/>
    <s v="No Aplica"/>
    <s v="Orden de Compra"/>
    <n v="42400277"/>
    <d v="2024-09-06T00:00:00"/>
    <s v="Reparación de falla eléctrica de Fiscalía Local de Ovalle."/>
    <s v="INSELEC LTDA."/>
    <s v="76.060.777-0"/>
    <n v="501335"/>
    <x v="2"/>
  </r>
  <r>
    <s v="F.R. Magallanes"/>
    <s v="Licitación Privada Menor"/>
    <x v="1"/>
    <s v="No Aplica"/>
    <s v="No Aplica"/>
    <s v="Orden de Compra"/>
    <n v="12240186"/>
    <d v="2024-09-06T00:00:00"/>
    <s v="200 Alarmas personales solicitados por URAVIT"/>
    <s v="Electronica Retail Ltda."/>
    <s v="83.030.600-5"/>
    <n v="1018300"/>
    <x v="2"/>
  </r>
  <r>
    <s v="F.R. Magallanes"/>
    <s v="Licitación Privada Menor"/>
    <x v="1"/>
    <s v="No Aplica"/>
    <s v="No Aplica"/>
    <s v="Orden de Compra"/>
    <n v="12240187"/>
    <d v="2024-09-06T00:00:00"/>
    <s v="60 coffe break actividad capcitación de academia fiscalía nacional"/>
    <s v="Elena Ramirez Hormazabal"/>
    <s v="17.078.605-k"/>
    <n v="342720"/>
    <x v="2"/>
  </r>
  <r>
    <s v="F.R. Metrop. Sur"/>
    <s v="Licitación Privada Menor"/>
    <x v="1"/>
    <s v="No Aplica"/>
    <s v="No Aplica"/>
    <s v="Orden de Compra"/>
    <n v="15240273"/>
    <d v="2024-09-06T00:00:00"/>
    <s v="Servicio de coffee break para actividad de difusión del &quot;Convenio de Seguridad en Dependencias del Poder Judicial&quot; que se impartirá en la FL de Puente Alto. "/>
    <s v="EVENTOS Y REPOSTERIA CREATIVA MAURICIO ANDRES HENRIQUEZ SOTO E.I.R.L ."/>
    <s v="76482349-4"/>
    <n v="214200"/>
    <x v="2"/>
  </r>
  <r>
    <s v="F.R. Metrop. Sur"/>
    <s v="Licitación Privada Menor"/>
    <x v="1"/>
    <s v="No Aplica"/>
    <s v="No Aplica"/>
    <s v="Orden de Compra"/>
    <n v="15240274"/>
    <d v="2024-09-06T00:00:00"/>
    <s v="Implementos de seguridad para profesionales que asisten al Sitio del Suceso, zapatos de seguridad para ECOH. "/>
    <s v="COMERCIAL E INDUSTRIAL NOVA SEGURIDAD LTDA. "/>
    <s v="78610360-6"/>
    <n v="121073"/>
    <x v="2"/>
  </r>
  <r>
    <s v="F.R. Metrop. Sur"/>
    <s v="Licitación Privada Menor"/>
    <x v="1"/>
    <s v="No Aplica"/>
    <s v="No Aplica"/>
    <s v="Orden de Compra"/>
    <n v="15240275"/>
    <d v="2024-09-06T00:00:00"/>
    <s v="Llamados a concurso público, Analista Financiero Patrimonial, INFIPAT – Fiscalía Nacional grado XIII; Administrativo de Apoyo, División de Recursos Humanos – Fiscalía Nacional grado XVI; Abogado Asistente, Fiscalía Alta Complejidad – FRM Centro Norte."/>
    <s v="J MOSELLA SPA "/>
    <s v="96702280-2"/>
    <n v="359316"/>
    <x v="2"/>
  </r>
  <r>
    <s v="F.R. Metrop. Occidente"/>
    <s v="Contratación Directa (Exceptuada del Regl. Compras)"/>
    <x v="0"/>
    <s v="No Aplica"/>
    <s v="No Aplica"/>
    <s v="Orden de Compra"/>
    <n v="16240280"/>
    <d v="2024-09-06T00:00:00"/>
    <s v="Servicio de reprogramación de tarjetas acceso dependencias N°301 a nombre de Juan Pablo Díaz y de Estacionamiento N°2515-3 a nombre de Daniel Contreras. Uf $37.800 considerada para confección de OC. Proveedor debe considerar UF de día de facturación."/>
    <s v="SOC.CONCESIONARIA C.DE JUSTICIA DE STGO."/>
    <s v="99557380-6"/>
    <n v="22491"/>
    <x v="2"/>
  </r>
  <r>
    <s v="Fiscalía Nacional"/>
    <s v="Contratación Directa (Exceptuada del Regl. Compras)"/>
    <x v="0"/>
    <s v="No Aplica"/>
    <s v="No Aplica"/>
    <s v="Orden de Compra"/>
    <n v="17240859"/>
    <d v="2024-09-06T00:00:00"/>
    <s v="Contratación de 1 Servicio de Reparación e instalación de una válvula de ducha el que considera la reinstalación de cerámica de baño y cambio de llave corte agua fría y caliente, espiche de matriz en piso -1, puesta en marcha conforme del servicio."/>
    <s v="FDR Mantenciones e Instalaciones SPA."/>
    <s v="77656593-8"/>
    <n v="511700"/>
    <x v="2"/>
  </r>
  <r>
    <s v="Fiscalía Nacional"/>
    <s v="Contratación Directa"/>
    <x v="0"/>
    <s v="FN/MP N° 877_x000a_FN/MP N° 1456"/>
    <s v="05-04-2024_x000a_07-06-2024"/>
    <s v="Orden de Compra"/>
    <n v="17240860"/>
    <d v="2024-09-06T00:00:00"/>
    <s v="Contratación de 2 Servicios de reforzamiento del CIFE N° 21; Entrevistas simuladas CIFE 22; 7 Entrevistas simuladas Programa de Formación Continua."/>
    <s v="Huellas Consultora Limitada"/>
    <s v="77717927-6"/>
    <n v="6500000"/>
    <x v="2"/>
  </r>
  <r>
    <s v="Fiscalía Nacional"/>
    <s v="Licitación Pública"/>
    <x v="2"/>
    <s v="FN/MP N° 2060"/>
    <d v="2024-08-13T00:00:00"/>
    <s v="Orden de Compra"/>
    <n v="17240861"/>
    <d v="2024-09-06T00:00:00"/>
    <s v="Pasaje aéreo nacional para Sra. María Pilar Irribarra, Rut: 11.229.634-4, Santiago/Puerto Montt/Santiago, del 06 al 08 de octubre de 2024. Asistencia Jornada Crimen Organizado Región de Los Lagos."/>
    <s v="Soc. de Turismo e Inversiones Inmobiliarias Limitada."/>
    <s v="76.204.527-3"/>
    <n v="266996"/>
    <x v="2"/>
  </r>
  <r>
    <s v="Fiscalía Nacional"/>
    <s v="Licitación Pública"/>
    <x v="2"/>
    <s v="FN/MP N° 2060"/>
    <d v="2024-08-13T00:00:00"/>
    <s v="Orden de Compra"/>
    <n v="17240862"/>
    <d v="2024-09-06T00:00:00"/>
    <s v="Pasaje aéreo nacional para Sr. Cristian Paredes Valenzuela, Rut: 14.303.292-2 , Santiago/Puerto Montt/Santiago, del 06 al 08 de octubre de 2024. Asistencia Jornada Crimen Organizado Región de Los Lagos."/>
    <s v="Soc. de Turismo e Inversiones Inmobiliarias Limitada."/>
    <s v="76.204.527-3"/>
    <n v="246996"/>
    <x v="2"/>
  </r>
  <r>
    <s v="Fiscalía Nacional"/>
    <s v="Contratación Directa"/>
    <x v="0"/>
    <s v="FN/MP N°2274"/>
    <d v="2024-09-06T00:00:00"/>
    <s v="Contrato"/>
    <s v="no aplica"/>
    <d v="2024-09-06T00:00:00"/>
    <s v="Provisión de servicios adicionales al contrato de &quot;Equipamiento multifuncionales, impresoras, Plotter, Escaneres de Alta Capacidad y servicios asociados&quot; "/>
    <s v="Ricoh Chile S.A."/>
    <s v="96.513.980-K"/>
    <n v="26448660"/>
    <x v="2"/>
  </r>
  <r>
    <s v="F.R. Metrop. Occidente"/>
    <s v="Contratación Directa (Exceptuada del Regl. Compras)"/>
    <x v="0"/>
    <s v="No Aplica"/>
    <s v="No Aplica"/>
    <s v="Otro"/>
    <n v="23310924"/>
    <d v="2024-09-07T00:00:00"/>
    <s v="Arriendo Edif. Melipilla 883 Septiembre"/>
    <s v="Maria Isabel Gonzalez Miranda"/>
    <s v="5490257-3"/>
    <n v="1602899"/>
    <x v="2"/>
  </r>
  <r>
    <s v="F.R. Arica y Parinacota"/>
    <s v="Licitación Pública"/>
    <x v="2"/>
    <s v="FN/MP N° 2060"/>
    <d v="2024-08-13T00:00:00"/>
    <s v="Orden de Servicio"/>
    <n v="18240287"/>
    <d v="2024-09-09T00:00:00"/>
    <s v="Segun la Resolucion FN/MP Nro. 1493/2024, emitida el 13/06/2024, se han adquirido pasajes aéreos nacionales para el tramo ARI-SCL-ANF y ANF-SCL-ARI, para entrevistadoras."/>
    <s v="Soc. de Turismo e Inversiones Inmobiliarias Limitada."/>
    <s v="76.204.527-3"/>
    <n v="4463240"/>
    <x v="2"/>
  </r>
  <r>
    <s v="F.R. Arica y Parinacota"/>
    <s v="Licitación Pública"/>
    <x v="2"/>
    <s v="FN/MP N° 2060"/>
    <d v="2024-08-13T00:00:00"/>
    <s v="Orden de Servicio"/>
    <n v="18240288"/>
    <d v="2024-09-09T00:00:00"/>
    <s v="Segun la Resolucion FN/MP Nro. 1493/2024, emitida el 13/06/2024, se han adquirido pasajes aéreos nacionales para el tramo ARI-SCL-ANF y ANF-SCL-ARI, para entrevistadoras."/>
    <s v="Soc. de Turismo e Inversiones Inmobiliarias Limitada."/>
    <s v="76.204.527-3"/>
    <n v="2231620"/>
    <x v="2"/>
  </r>
  <r>
    <s v="F.R. Tarapacá"/>
    <s v="Licitación Privada Menor"/>
    <x v="1"/>
    <s v="No Aplica"/>
    <s v="No Aplica"/>
    <s v="Orden de Compra"/>
    <n v="1240125"/>
    <d v="2024-09-09T00:00:00"/>
    <s v="Compra de teléfono satelital p/reemplazar el de AH, que se encuentra en mal estado, enmarcado en presupuesto de seguridad"/>
    <s v="GLOBALSAT TELECOMUNICACIONES"/>
    <s v="76098819-7"/>
    <n v="2432925"/>
    <x v="2"/>
  </r>
  <r>
    <s v="F.R. Tarapacá"/>
    <s v="Contratación Directa (Exceptuada del Regl. Compras)"/>
    <x v="0"/>
    <s v="No Aplica"/>
    <s v="No Aplica"/>
    <s v="Orden de Servicio"/>
    <n v="1240126"/>
    <d v="2024-09-09T00:00:00"/>
    <s v="Servicio de mantención 70.000 KM vehículo institucional asignado a Fiscal Regional, Toyota 4Runner PPU KGKP-47."/>
    <s v="SOCIEDAD ORIENTAL SERVICE SPA"/>
    <s v="77557695-2"/>
    <n v="406398"/>
    <x v="2"/>
  </r>
  <r>
    <s v="F.R. Tarapacá"/>
    <s v="Licitación Privada Menor"/>
    <x v="1"/>
    <s v="No Aplica"/>
    <s v="No Aplica"/>
    <s v="Orden de Servicio"/>
    <n v="1240127"/>
    <d v="2024-09-09T00:00:00"/>
    <s v="Mantención trimestral motores y portones de la F. Regional, FL IQ, FLAH y FLTA. Se considera un total de 4 mantenciones, por un periodo total de 1 año."/>
    <s v="CELSO HENRIQUEZ RICAUZ"/>
    <s v="7422066-5"/>
    <n v="2348000"/>
    <x v="2"/>
  </r>
  <r>
    <s v="F.R. Atacama"/>
    <s v="Licitación Privada Menor"/>
    <x v="1"/>
    <s v="No Aplica"/>
    <s v="No Aplica"/>
    <s v="Orden de Compra"/>
    <n v="32400193"/>
    <d v="2024-09-09T00:00:00"/>
    <s v="Insumos de cafetería para atención de autoridades en reuniones del Fiscal Regional de Atacama."/>
    <s v="MARIANA CECILIA VILLEGAS CHAVEZ"/>
    <s v="7.903.229-8"/>
    <n v="109500"/>
    <x v="2"/>
  </r>
  <r>
    <s v="F.R. O´Higgins"/>
    <s v="Licitación Privada Menor"/>
    <x v="1"/>
    <s v="No Aplica"/>
    <s v="No Aplica"/>
    <s v="Orden de Compra"/>
    <n v="6240393"/>
    <d v="2024-09-09T00:00:00"/>
    <s v="Compra de 9 UPS Interactiva Forza."/>
    <s v="COMERCIALIZADORA SP DIGITAL SPA"/>
    <s v="76.799.430-3"/>
    <n v="738005"/>
    <x v="2"/>
  </r>
  <r>
    <s v="F.R. O´Higgins"/>
    <s v="Licitación Privada Menor"/>
    <x v="1"/>
    <s v="No Aplica"/>
    <s v="No Aplica"/>
    <s v="Orden de Compra"/>
    <n v="6240394"/>
    <d v="2024-09-09T00:00:00"/>
    <s v="Extracción de árbol en patio posterior de la Fiscalía Local de Rengo"/>
    <s v="OBRAS MENORES EN CONSTRUCCION - LUIS ORLANDO MUÑOZ ESCOBAR E.I.R.L."/>
    <s v="76.313.357-5"/>
    <n v="331891"/>
    <x v="2"/>
  </r>
  <r>
    <s v="F.R. O´Higgins"/>
    <s v="Licitación Privada Menor"/>
    <x v="1"/>
    <s v="No Aplica"/>
    <s v="No Aplica"/>
    <s v="Orden de Compra"/>
    <n v="6240395"/>
    <d v="2024-09-09T00:00:00"/>
    <s v="Reparación de muros cafetería 3er piso Fiscalía Regional y Local de Rancagua"/>
    <s v="LUIS DOMINGO LILLO PARDO"/>
    <s v="7.759.976-2"/>
    <n v="214200"/>
    <x v="2"/>
  </r>
  <r>
    <s v="F.R. O´Higgins"/>
    <s v="Licitación Privada Menor"/>
    <x v="1"/>
    <s v="No Aplica"/>
    <s v="No Aplica"/>
    <s v="Orden de Compra"/>
    <n v="6240396"/>
    <d v="2024-09-09T00:00:00"/>
    <s v="Mejoramiento de oficina en el 2° piso de la FL San Vicente"/>
    <s v="OBRAS MENORES EN CONSTRUCCION - LUIS ORLANDO MUÑOZ ESCOBAR E.I.R.L."/>
    <s v="76.313.357-5"/>
    <n v="817768"/>
    <x v="2"/>
  </r>
  <r>
    <s v="F.R. Magallanes"/>
    <s v="Licitación Privada Menor"/>
    <x v="1"/>
    <s v="No Aplica"/>
    <s v="No Aplica"/>
    <s v="Orden de Compra"/>
    <n v="12240188"/>
    <d v="2024-09-09T00:00:00"/>
    <s v="Extintores de 6Kg. (CO2 Y PQS) para la FL Cabo de Hornos"/>
    <s v="Extinsur SPA"/>
    <s v="77.221.666-1"/>
    <n v="303450"/>
    <x v="2"/>
  </r>
  <r>
    <s v="F.R. Magallanes"/>
    <s v="Convenio Marco (Chilecompra)"/>
    <x v="3"/>
    <s v="No Aplica"/>
    <s v="No Aplica"/>
    <s v="Orden de Compra"/>
    <n v="12240189"/>
    <d v="2024-09-09T00:00:00"/>
    <s v="SUV Nissan X-Trail Exclusive CVT 3Row-AWD 2024 , Color Negro para Fiscalía Regional de Magallanes 709129-3-CM24"/>
    <s v="Salinas y Fabres SA"/>
    <s v="91.502.000-3"/>
    <n v="32740508"/>
    <x v="2"/>
  </r>
  <r>
    <s v="F.R. Magallanes"/>
    <s v="Contratación Directa (Exceptuada del Regl. Compras)"/>
    <x v="0"/>
    <s v="No Aplica"/>
    <s v="No Aplica"/>
    <s v="Orden de Compra"/>
    <n v="12240192"/>
    <d v="2024-09-09T00:00:00"/>
    <s v="Pasaje Punta Arenas/Puerto Williams/Punta Arenas 27/09/2024 al 01/10/2024 por comision de servicio"/>
    <s v="Aerovías DAP S.A."/>
    <s v="89.428.000-k"/>
    <n v="481838"/>
    <x v="2"/>
  </r>
  <r>
    <s v="F.R. Metrop. Centro Norte"/>
    <s v="Licitación Privada Menor"/>
    <x v="1"/>
    <s v="No Aplica"/>
    <s v="No Aplica"/>
    <s v="Orden de Compra"/>
    <n v="13240291"/>
    <d v="2024-09-09T00:00:00"/>
    <s v="SERVICIO PODA DE ÁRBOLES Y RETIRO DESECHO VEGETAL, FL CHACABUCO.-"/>
    <s v="DAVID ALEJANDRO MUNOZ CONTRERAS"/>
    <s v="16800910-0"/>
    <n v="463768"/>
    <x v="2"/>
  </r>
  <r>
    <s v="F.R. Metrop. Oriente"/>
    <s v="Licitación Privada Menor"/>
    <x v="1"/>
    <s v="No Aplica"/>
    <s v="No Aplica"/>
    <s v="Orden de Compra"/>
    <n v="14240247"/>
    <d v="2024-09-09T00:00:00"/>
    <s v="Servicio de mantención de extintores edificios FRMO."/>
    <s v="EXTINTORES METROPOLITANO SPA"/>
    <s v="76962085-0"/>
    <n v="663663"/>
    <x v="2"/>
  </r>
  <r>
    <s v="Fiscalía Nacional"/>
    <s v="Licitación Privada Menor"/>
    <x v="1"/>
    <s v="No Aplica"/>
    <s v="No Aplica"/>
    <s v="Orden de Compra"/>
    <n v="17240863"/>
    <d v="2024-09-09T00:00:00"/>
    <s v="Contratación de 1 Servicio  de reparación duchas subterráneo -1."/>
    <s v="Victor Hugo Pena Araos"/>
    <s v="13299161-8"/>
    <n v="1166200"/>
    <x v="2"/>
  </r>
  <r>
    <s v="Fiscalía Nacional"/>
    <s v="Contratación Directa (Exceptuada del Regl. Compras)"/>
    <x v="0"/>
    <s v="No Aplica"/>
    <s v="No Aplica"/>
    <s v="Orden de Compra"/>
    <n v="17240864"/>
    <d v="2024-09-09T00:00:00"/>
    <s v="Contratación de 1 Curso Gestión de Equipos Multidisciplinarios y Mejoras de Procesos de Trabajo, presencial, 15 participantes, se llevó a cabo el 06 de septiembre 2024."/>
    <s v="Para Que Investigación Consultoría y Coaching SPA"/>
    <s v="76486132-9"/>
    <n v="500000"/>
    <x v="2"/>
  </r>
  <r>
    <s v="Fiscalía Nacional"/>
    <s v="Contratación Directa (Exceptuada del Regl. Compras)"/>
    <x v="0"/>
    <s v="No Aplica"/>
    <s v="No Aplica"/>
    <s v="Orden de Compra"/>
    <n v="17240865"/>
    <d v="2024-09-09T00:00:00"/>
    <s v="Contratación de 1 Curso online sobre &quot;Inteligencia Emocional en el Ámbito Laboral&quot;, 01 participante, del 02 al 28 de octubre."/>
    <s v="Pontificia Universidad Católica de Chile"/>
    <s v="81698900-0"/>
    <n v="183600"/>
    <x v="2"/>
  </r>
  <r>
    <s v="Fiscalía Nacional"/>
    <s v="Contratación Directa"/>
    <x v="0"/>
    <s v="FN/MP N° 1796_x000a_FN/MP N° 2232"/>
    <s v="03-10-2023_x000a_02-09-2024"/>
    <s v="Orden de Compra"/>
    <n v="17240866"/>
    <d v="2024-09-09T00:00:00"/>
    <s v="Contratación de Servicios de Habilitación sala EIVG de FL Maipú."/>
    <s v="Soporte Online Comercial Limitada"/>
    <s v="76377569-0"/>
    <n v="1157869"/>
    <x v="2"/>
  </r>
  <r>
    <s v="F.R. Arica y Parinacota"/>
    <s v="Licitación Privada Menor"/>
    <x v="1"/>
    <s v="No Aplica"/>
    <s v="No Aplica"/>
    <s v="Orden de Compra"/>
    <n v="18240289"/>
    <d v="2024-09-10T00:00:00"/>
    <s v="Segun la cotizacion recibida del proveedor Comercializadora Victor Gonzalez E.I.R.L., se adquirieron dos (2) Televisores LED 65&quot; Smart TV 4K UHD Marca LG Modelo 65UT7300PSA."/>
    <s v="COMERCIALIZADORA VICTOR GONZALEZ E.I.R.L"/>
    <s v="76210028-2"/>
    <n v="1259972"/>
    <x v="2"/>
  </r>
  <r>
    <s v="F.R. Arica y Parinacota"/>
    <s v="Licitación Pública"/>
    <x v="2"/>
    <s v="FN/MP N° 2060"/>
    <d v="2024-08-13T00:00:00"/>
    <s v="Orden de Servicio"/>
    <n v="18240290"/>
    <d v="2024-09-10T00:00:00"/>
    <s v="Según la Resolución FN/MP Nro. 1493/2024, emitida el 13/06/2024, se han adquirido pasajes aéreos nacionales para el tramo ARI-SCL- y SCL-ARI, para el Fiscal Regional M.E.C.G."/>
    <s v="Soc. de Turismo e Inversiones Inmobiliarias Limitada."/>
    <s v="76.204.527-3"/>
    <n v="271692"/>
    <x v="2"/>
  </r>
  <r>
    <s v="F.R. Arica y Parinacota"/>
    <s v="Licitación Pública"/>
    <x v="2"/>
    <s v="FN/MP N° 2060"/>
    <d v="2024-08-13T00:00:00"/>
    <s v="Orden de Servicio"/>
    <n v="18240291"/>
    <d v="2024-09-10T00:00:00"/>
    <s v="Segun la Resolucion FN/MP Nro. 1493/2024, emitida el 13/06/2024, se han adquirido pasajes aereos nacionales para el tramo ARI-SCL- y SCL-ARI, para el Asesor Jurídico R.E.S.P."/>
    <s v="Soc. de Turismo e Inversiones Inmobiliarias Limitada."/>
    <s v="76.204.527-3"/>
    <n v="155308"/>
    <x v="2"/>
  </r>
  <r>
    <s v="F.R. Antofagasta"/>
    <s v="Licitación Privada Menor"/>
    <x v="1"/>
    <s v="No Aplica"/>
    <s v="No Aplica"/>
    <s v="Orden de Servicio"/>
    <n v="2240296"/>
    <d v="2024-09-10T00:00:00"/>
    <s v="Servicio de desratización en edificio de Fiscalía Regional de Antofagasta, Baquedano 340."/>
    <s v="PRESTACIONES DE SERVICIOS GENERALES LTDA."/>
    <s v="78.010.700-6"/>
    <n v="380800"/>
    <x v="2"/>
  </r>
  <r>
    <s v="F.R. Antofagasta"/>
    <s v="Contratación Directa"/>
    <x v="0"/>
    <s v="FR/ II No. 302"/>
    <n v="45426"/>
    <s v="Orden de Servicio"/>
    <n v="2240297"/>
    <d v="2024-09-10T00:00:00"/>
    <s v="Evaluaciones psicolaborales para el cargo de abogado asesor para la Fiscalía Regional de Antofagasta. Natalia Cumming - Roberto Núñez - Camila Leonicio"/>
    <s v="SOC. DE DESARROLLO Y GESTION CAPITAL HUMANO"/>
    <s v="76.135.261-K"/>
    <n v="306363"/>
    <x v="2"/>
  </r>
  <r>
    <s v="F.R. Antofagasta"/>
    <s v="Licitación Pública"/>
    <x v="2"/>
    <s v="FN/MP N° 2060"/>
    <d v="2024-08-13T00:00:00"/>
    <s v="Orden de Servicio"/>
    <n v="2240298"/>
    <d v="2024-09-10T00:00:00"/>
    <s v="Reemisión de pasaje para Fiscal Regional Juan Castro por comisión de servicios en Santiago."/>
    <s v="Soc. de Turismo e Inversiones Inmobiliarias Limitada."/>
    <s v="76.204.527-3"/>
    <n v="49116"/>
    <x v="2"/>
  </r>
  <r>
    <s v="F.R. Atacama"/>
    <s v="Licitación Privada Menor"/>
    <x v="1"/>
    <s v="No Aplica"/>
    <s v="No Aplica"/>
    <s v="Orden de Compra"/>
    <n v="32400194"/>
    <d v="2024-09-10T00:00:00"/>
    <s v="Evaluación psicolaboral a 3 postulantes al cargo de Administrativo de ECOH."/>
    <s v="CENTRO MEDICO DE SALUD LABORAL KUNZA"/>
    <s v="76.906.558-K"/>
    <n v="180000"/>
    <x v="2"/>
  </r>
  <r>
    <s v="F.R. Valparaíso"/>
    <s v="Licitación Privada Menor"/>
    <x v="1"/>
    <s v="No Aplica"/>
    <s v="No Aplica"/>
    <s v="Orden de Compra"/>
    <n v="5240409"/>
    <d v="2024-09-10T00:00:00"/>
    <s v="Plan Calidad de Vida 2024 : Asesorías psicológicas para funcionarios (as)"/>
    <s v="MARCELA MITSUKO MATSUMOTO MUNOZ"/>
    <s v="11863325-3"/>
    <n v="980000"/>
    <x v="2"/>
  </r>
  <r>
    <s v="F.R. Maule"/>
    <s v="Licitación Privada Menor"/>
    <x v="1"/>
    <s v="No Aplica"/>
    <s v="No Aplica"/>
    <s v="Orden de Compra"/>
    <n v="7240285"/>
    <d v="2024-09-10T00:00:00"/>
    <s v="Reparación eléctrica suministro e instalación de equipos iluminación, Fiscalía Regional"/>
    <s v="COMERCIAL E INVERSIO"/>
    <s v="77.768.602-K"/>
    <n v="226100"/>
    <x v="2"/>
  </r>
  <r>
    <s v="F.R. Maule"/>
    <s v="Licitación Privada Menor"/>
    <x v="1"/>
    <s v="No Aplica"/>
    <s v="No Aplica"/>
    <s v="Orden de Compra"/>
    <n v="7240286"/>
    <d v="2024-09-10T00:00:00"/>
    <s v="Suministro e instalación brazo hidráulico en WC damas 2° piso, Fiscalía Local de Talca"/>
    <s v="PEDRO MAUREIRA GONZA"/>
    <s v="8.617.240-2"/>
    <n v="136850"/>
    <x v="2"/>
  </r>
  <r>
    <s v="F.R. Maule"/>
    <s v="Licitación Pública"/>
    <x v="2"/>
    <s v="FN Nº 1001/2021"/>
    <d v="2021-10-07T00:00:00"/>
    <s v="Orden de Compra"/>
    <n v="7240287"/>
    <d v="2024-09-10T00:00:00"/>
    <s v="Peritaje Privado Psicológico de Testimonio y Daño Emocional, Delito Violación RUC 2300646xxx-1 FL Talca Fiscal Jose Luis Gonzalez"/>
    <s v="NURY CECILIA CARREÑO"/>
    <s v="13.723.097-6"/>
    <n v="226728"/>
    <x v="2"/>
  </r>
  <r>
    <s v="F.R. Maule"/>
    <s v="Licitación Pública"/>
    <x v="2"/>
    <s v="FN Nº 1001/2021"/>
    <d v="2021-10-07T00:00:00"/>
    <s v="Orden de Compra"/>
    <n v="7240288"/>
    <d v="2024-09-10T00:00:00"/>
    <s v="Peritaje Privado Psicológico de Testimonio y Daño Emocional, Delito Abuso Sexual RUC 2400380xxx-7 FL Linares Fiscal Mónica Canepa"/>
    <s v="GERARDO ANTONIO CHAN"/>
    <s v="15.139.335-7"/>
    <n v="226833"/>
    <x v="2"/>
  </r>
  <r>
    <s v="F.R. Ñuble"/>
    <s v="Licitación Privada Menor"/>
    <x v="1"/>
    <s v="No Aplica"/>
    <s v="No Aplica"/>
    <s v="Orden de Compra"/>
    <n v="20240107"/>
    <d v="2024-09-10T00:00:00"/>
    <s v="Adquisición de servicios de evaluacion de cargo Honorarios como Tecnico Juridico"/>
    <s v="CLB CONSULTORES LTDA"/>
    <s v="76.544.650-3"/>
    <n v="90804"/>
    <x v="2"/>
  </r>
  <r>
    <s v="F.R Araucanía"/>
    <s v="Licitación Privada"/>
    <x v="1"/>
    <s v="DER N°26"/>
    <d v="2024-09-02T00:00:00"/>
    <s v="Orden de Compra"/>
    <n v="9240281"/>
    <d v="2024-09-10T00:00:00"/>
    <s v="Reparación de cubierta en el inmueble de la Fiscalía Local de Villarrica."/>
    <s v="Constructora CCM Ltda."/>
    <s v="76.120.921-3"/>
    <n v="13847127"/>
    <x v="2"/>
  </r>
  <r>
    <s v="F.R Araucanía"/>
    <s v="Contratación Directa (Exceptuada del Regl. Compras)"/>
    <x v="0"/>
    <s v="No Aplica"/>
    <s v="No Aplica"/>
    <s v="Orden de Compra"/>
    <n v="9240282"/>
    <d v="2024-09-10T00:00:00"/>
    <s v="Reparaciones en puertas del inmueble de la Fiscalía Regional."/>
    <s v="Construcciones Patricio Manosalva Fernández E.I.R.L."/>
    <s v="76.490.409-5"/>
    <n v="309876"/>
    <x v="2"/>
  </r>
  <r>
    <s v="F.R Araucanía"/>
    <s v="Licitación Privada Menor"/>
    <x v="1"/>
    <s v="No Aplica"/>
    <s v="No Aplica"/>
    <s v="Orden de Compra"/>
    <n v="9240283"/>
    <d v="2024-09-10T00:00:00"/>
    <s v="Reparación de iluminación de la Fiscalía Local de Pitrufquén."/>
    <s v="Sociedad de Servicios Computacionales Aska Ltda."/>
    <s v="77.088.350-4"/>
    <n v="1135617"/>
    <x v="2"/>
  </r>
  <r>
    <s v="F.R. Los Ríos"/>
    <s v="Licitación Privada Menor"/>
    <x v="1"/>
    <s v="No Aplica"/>
    <s v="No Aplica"/>
    <s v="Orden de Compra"/>
    <n v="19240264"/>
    <d v="2024-09-10T00:00:00"/>
    <s v="Bandera de Valdivia 2x3 para FL de Valdivia"/>
    <s v="Fernando Patricio Irigoin Bidegain"/>
    <s v="76.051.595-7"/>
    <n v="41650"/>
    <x v="2"/>
  </r>
  <r>
    <s v="F.R. Los Ríos"/>
    <s v="Contratación Directa (Exceptuada del Regl. Compras)"/>
    <x v="0"/>
    <s v="No Aplica"/>
    <s v="No Aplica"/>
    <s v="Orden de Compra"/>
    <n v="19240265"/>
    <d v="2024-09-10T00:00:00"/>
    <s v="Compra de combustible caldera FL Valdivia"/>
    <s v="Ruiz y Carreño S.A"/>
    <s v="96.918.440-0"/>
    <n v="2500000"/>
    <x v="2"/>
  </r>
  <r>
    <s v="F.R. Los Ríos"/>
    <s v="Licitación Privada Menor"/>
    <x v="1"/>
    <s v="No Aplica"/>
    <s v="No Aplica"/>
    <s v="Orden de Compra"/>
    <n v="19240266"/>
    <d v="2024-09-10T00:00:00"/>
    <s v="Adquisición de materiales de Aseo: Jabón y papel interfoliado"/>
    <s v="Distribuidora y comercial Dimak Ltda."/>
    <s v="78.809.560-0"/>
    <n v="420000"/>
    <x v="2"/>
  </r>
  <r>
    <s v="F.R. Los Ríos"/>
    <s v="Licitación Pública"/>
    <x v="2"/>
    <s v="FN/MP N° 2060"/>
    <d v="2024-08-13T00:00:00"/>
    <s v="Orden de Compra"/>
    <n v="19240267"/>
    <d v="2024-09-10T00:00:00"/>
    <s v="Compra de pasajes J. Rivas E., primera Jornada de Delitos Económicos de Ulddeco 8 al 10 de octubre de 2024"/>
    <s v="Soc. de Turismo e Inversiones Inmobiliarias Limitada."/>
    <s v="76.204.527-3"/>
    <n v="155901"/>
    <x v="2"/>
  </r>
  <r>
    <s v="F.R. Los Lagos"/>
    <s v="Licitación Pública"/>
    <x v="2"/>
    <s v="FN/MP N° 2060"/>
    <d v="2024-08-13T00:00:00"/>
    <s v="Orden de Compra"/>
    <n v="10240335"/>
    <d v="2024-09-10T00:00:00"/>
    <s v="Pasaje aéreo P.Montt-Santiago-P.Montt del  12-09 al 13-09-24"/>
    <s v="Soc. de Turismo e Inversiones Inmobiliarias Limitada."/>
    <s v="76.204.527-3"/>
    <n v="297336"/>
    <x v="2"/>
  </r>
  <r>
    <s v="F.R. Aysén"/>
    <s v="Licitación Pública"/>
    <x v="2"/>
    <s v="FN/MP N° 2060"/>
    <d v="2024-08-13T00:00:00"/>
    <s v="Orden de Servicio"/>
    <n v="11240347"/>
    <d v="2024-09-10T00:00:00"/>
    <s v="Pasajes Aéreos Nacionales, vuelo Balmaceda-Santiago (ida y regreso), para Sr. Fiscal Regional de Aysén.  Citación a declarar en IA en Santiago Fiscalía Nacional."/>
    <s v="Soc. de Turismo e Inversiones Inmobiliarias Limitada."/>
    <s v="76.204.527-3"/>
    <n v="501273"/>
    <x v="2"/>
  </r>
  <r>
    <s v="F.R. Aysén"/>
    <s v="Licitación Pública"/>
    <x v="2"/>
    <s v="FN/MP N° 2060"/>
    <d v="2024-08-13T00:00:00"/>
    <s v="Orden de Servicio"/>
    <n v="11240348"/>
    <d v="2024-09-10T00:00:00"/>
    <s v="Pasajes Aéreos Nacionales, vuelo Balmaceda-Santiago (ida y regreso), para el Sr. Fiscal Regional de Aysén. Citación a declarar en IA en Santiago Fiscalía Nacional."/>
    <s v="Soc. de Turismo e Inversiones Inmobiliarias Limitada."/>
    <s v="76.204.527-3"/>
    <n v="15078"/>
    <x v="2"/>
  </r>
  <r>
    <s v="F.R. Metrop. Centro Norte"/>
    <s v="Contratación Directa (Exceptuada del Regl. Compras)"/>
    <x v="0"/>
    <s v="No Aplica"/>
    <s v="No Aplica"/>
    <s v="Orden de Compra"/>
    <n v="13240292"/>
    <d v="2024-09-10T00:00:00"/>
    <s v="Servicio de Reforzamiento Domiciliario en Causa RUC 2400321xxx-1"/>
    <s v="PABLO ALBERTO ROJAS SOTO"/>
    <s v="11927418-4"/>
    <n v="550000"/>
    <x v="2"/>
  </r>
  <r>
    <s v="F.R. Metrop. Centro Norte"/>
    <s v="Contratación Directa (Exceptuada del Regl. Compras)"/>
    <x v="0"/>
    <s v="No Aplica"/>
    <s v="No Aplica"/>
    <s v="Orden de Compra"/>
    <n v="13240293"/>
    <d v="2024-09-10T00:00:00"/>
    <s v="Servicio de Reforzamiento Domiciliario en Causa RUC 2400847xxx-3"/>
    <s v="LUIS ROBERTO RUBIO QUINTANILLA"/>
    <s v="10265615-6"/>
    <n v="145000"/>
    <x v="2"/>
  </r>
  <r>
    <s v="F.R. Metrop. Centro Norte"/>
    <s v="Contratación Directa (Exceptuada del Regl. Compras)"/>
    <x v="0"/>
    <s v="No Aplica"/>
    <s v="No Aplica"/>
    <s v="Orden de Compra"/>
    <n v="13240294"/>
    <d v="2024-09-10T00:00:00"/>
    <s v="Servicio de Reforzamiento Domiciliario en Causa RUC 2400975xxx-5"/>
    <s v="PABLO ALBERTO ROJAS SOTO"/>
    <s v="11927418-4"/>
    <n v="188000"/>
    <x v="2"/>
  </r>
  <r>
    <s v="F.R. Metrop. Centro Norte"/>
    <s v="Licitación Pública"/>
    <x v="2"/>
    <s v="FN/MP N° 2060"/>
    <d v="2024-08-13T00:00:00"/>
    <s v="Orden de Compra"/>
    <n v="13240295"/>
    <d v="2024-09-10T00:00:00"/>
    <s v="Regularización de Compra de Pasajes Aéreos en causa RUC 2301115xxx-4"/>
    <s v="Soc. de Turismo e Inversiones Inmobiliarias Limitada."/>
    <s v="76.204.527-3"/>
    <n v="352080"/>
    <x v="2"/>
  </r>
  <r>
    <s v="F.R. Metrop. Centro Norte"/>
    <s v="Contratación Directa (Exceptuada del Regl. Compras)"/>
    <x v="0"/>
    <s v="No Aplica"/>
    <s v="No Aplica"/>
    <s v="Orden de Compra"/>
    <n v="13240296"/>
    <d v="2024-09-10T00:00:00"/>
    <s v="Servicio de Reforzamiento Domiciliario en Causa RUC 2400750xxx-K"/>
    <s v="PABLO ALBERTO ROJAS SOTO"/>
    <s v="11927418-4"/>
    <n v="135000"/>
    <x v="2"/>
  </r>
  <r>
    <s v="F.R. Metrop. Centro Norte"/>
    <s v="Contratación Directa (Exceptuada del Regl. Compras)"/>
    <x v="0"/>
    <s v="No Aplica"/>
    <s v="No Aplica"/>
    <s v="Orden de Compra"/>
    <n v="13240297"/>
    <d v="2024-09-10T00:00:00"/>
    <s v="Servicio de Reforzamiento Domiciliario en Causa RUC 1710006xxx-9"/>
    <s v="PABLO ALBERTO ROJAS SOTO"/>
    <s v="11927418-4"/>
    <n v="128000"/>
    <x v="2"/>
  </r>
  <r>
    <s v="F.R. Metrop. Oriente"/>
    <s v="Licitación Privada Menor"/>
    <x v="1"/>
    <s v="No Aplica"/>
    <s v="No Aplica"/>
    <s v="Orden de Compra"/>
    <n v="14240248"/>
    <d v="2024-09-10T00:00:00"/>
    <s v="Fabricación e Instalación de Logo institucional en Sala de Reuniones de Fiscalía Local de Las Condes"/>
    <s v="SERVICIOS PUBLICITARIOS ES SCHNEIDER SPA"/>
    <s v="76170455-9"/>
    <n v="654500"/>
    <x v="2"/>
  </r>
  <r>
    <s v="F.R. Metrop. Sur"/>
    <s v="Contratación Directa"/>
    <x v="0"/>
    <s v="No aplica"/>
    <s v="No aplica"/>
    <s v="Orden de Compra"/>
    <n v="15240276"/>
    <d v="2024-09-10T00:00:00"/>
    <s v="Servicio de reparación equipo de aire acondicionado, válvula de 4 vías defectuosas, piso 1° de Fiscalía Local de Puente Alto. "/>
    <s v="SISTEMAS DE ENERGIA S.A."/>
    <s v="99588050-4"/>
    <n v="297500"/>
    <x v="2"/>
  </r>
  <r>
    <s v="F.R. Metrop. Sur"/>
    <s v="Licitación Privada Menor"/>
    <x v="1"/>
    <s v="No Aplica"/>
    <s v="No Aplica"/>
    <s v="Orden de Compra"/>
    <n v="15240277"/>
    <d v="2024-09-10T00:00:00"/>
    <s v="Para el progarma Calidad de Vida, Asesoría Psicológica Individual para el bienestar emocional y prevención de riesgos psicosociales, 3 horas de Orientación Psicológica, 1 participante."/>
    <s v="MARCELA MITSUKO MATSUMOTO"/>
    <s v="11863325-3"/>
    <n v="105000"/>
    <x v="2"/>
  </r>
  <r>
    <s v="F.R. Metrop. Sur"/>
    <s v="Contratación Directa"/>
    <x v="0"/>
    <s v="No aplica"/>
    <s v="No aplica"/>
    <s v="Orden de Compra"/>
    <n v="15240278"/>
    <d v="2024-09-10T00:00:00"/>
    <s v="Servicio de impermeabilizado de estanque cisterna de 50 m3 con producto cave 1 Seal / Mantención completa de bomba sumergible de sistema de elevación de aguas servidas en José Manuel Irarrázaval 0283, Puente Alto. "/>
    <s v="FV MANTENCIONES SPA"/>
    <s v="77056668-1"/>
    <n v="975582"/>
    <x v="2"/>
  </r>
  <r>
    <s v="F.R. Metrop. Sur"/>
    <s v="Contratación Directa (Exceptuada del Regl. Compras)"/>
    <x v="0"/>
    <s v="No Aplica"/>
    <s v="No Aplica"/>
    <s v="Orden de Compra"/>
    <n v="15240279"/>
    <d v="2024-09-10T00:00:00"/>
    <s v="Servicio de destrucción de especies, solicitado por la Unidad de Custodia San Miguel FRMS."/>
    <s v="K D M S.A."/>
    <s v="96754450-7"/>
    <n v="47005"/>
    <x v="2"/>
  </r>
  <r>
    <s v="F.R. Metrop. Sur"/>
    <s v="Contratación Directa (Exceptuada del Regl. Compras)"/>
    <x v="0"/>
    <s v="No Aplica"/>
    <s v="No Aplica"/>
    <s v="Orden de Compra"/>
    <n v="15240280"/>
    <d v="2024-09-10T00:00:00"/>
    <s v="Servicio de destrucción de especies, solicitado por la Unidad de Custodia San Miguel FRMS."/>
    <s v="K D M S.A."/>
    <s v="96754450-7"/>
    <n v="47005"/>
    <x v="2"/>
  </r>
  <r>
    <s v="F.R. Metrop. Occidente"/>
    <s v="Contratación Directa (Exceptuada del Regl. Compras)"/>
    <x v="0"/>
    <s v="No Aplica"/>
    <s v="No Aplica"/>
    <s v="Orden de Compra"/>
    <n v="16240292"/>
    <d v="2024-09-10T00:00:00"/>
    <s v="SERVICIO DE 1 (UN) GUARDIA ESPECIAL CONTINGENCIA 11 DE SEPTIEMBRE PARA FISCALIAS LOCALES DE MAIPU, PUDAHUEL, SAN BERNARDO, TALAGANTE, MELIPILLA Y CURACAVI. VALORES DE ACUERDO A CONTRATO VIGENTE $8.784 POR HORA (DE 20:00 HORAS A 08.00 HORAS TOTAL VALOR POR SERVICO $105.408 IVA INCLUIDO)"/>
    <s v="GUARD SERVICE SEGURIDAD S.A."/>
    <s v="79960660-7"/>
    <n v="737856"/>
    <x v="2"/>
  </r>
  <r>
    <s v="Fiscalía Nacional"/>
    <s v="Contratación Directa (Exceptuada del Regl. Compras)"/>
    <x v="0"/>
    <s v="No Aplica"/>
    <s v="No Aplica"/>
    <s v="Orden de Compra"/>
    <n v="17240867"/>
    <d v="2024-09-10T00:00:00"/>
    <s v="Contratación 1 Curso sobre &quot;Imputación de Delitos imprudentes en el marco de la responsabilidad empresarial, de 02 horas /docentes, la cual se llevó a cabo el día 03 de septiembre de 2024."/>
    <s v="Lautaro Contreras Chaimovich"/>
    <s v="12032397-0"/>
    <n v="170000"/>
    <x v="2"/>
  </r>
  <r>
    <s v="Fiscalía Nacional"/>
    <s v="Licitación Privada Menor"/>
    <x v="1"/>
    <s v="No Aplica"/>
    <s v="No Aplica"/>
    <s v="Orden de Compra"/>
    <n v="17240868"/>
    <d v="2024-09-10T00:00:00"/>
    <s v="Adquisición de 107 bolígrafos grabados con cajas de presentación. Presente institucional: Por 5 años de servicios en la Fiscalía de Chile."/>
    <s v="Comercializadora e Importadora Pro-Gift Limitada"/>
    <s v="76029873-5"/>
    <n v="697132"/>
    <x v="2"/>
  </r>
  <r>
    <s v="Fiscalía Nacional"/>
    <s v="Licitación Privada Menor"/>
    <x v="1"/>
    <s v="No Aplica"/>
    <s v="No Aplica"/>
    <s v="Orden de Compra"/>
    <n v="17240869"/>
    <d v="2024-09-10T00:00:00"/>
    <s v="Contratación de 1 Servicio de impresión y montaje de exposición fotográfica por concepto de &quot;25 años Fiscalía de Chile&quot;, 26 ampliaciones fotográficas en formato 50 X 70 cms., en alta calidad sin marco (fotografías entregadas por la Unidad de Comunicaciones), que se realizará el próximo 15 de octubre, a las 16.30 horas, en la explanada del edificio institucional de la Fiscalía Nacional, ubicado en Catedral N°1437, piso 1, Santiago."/>
    <s v="Carlos Mauro Espinoza Alvarez"/>
    <s v="9609259-8"/>
    <n v="1980000"/>
    <x v="2"/>
  </r>
  <r>
    <s v="Fiscalía Nacional"/>
    <s v="Licitación Pública"/>
    <x v="2"/>
    <s v="FN/MP N° 2060"/>
    <d v="2024-08-13T00:00:00"/>
    <s v="Orden de Compra"/>
    <n v="17240870"/>
    <d v="2024-09-10T00:00:00"/>
    <s v="Pasaje aéreo nacional para Sra. Alejandra Mera González-Ballesteros, Rut: 8.712.183-6, Santiago/Coyhaique/Santiago, del 01 al 04 de octubre de 2024. Capacitación a fiscales y abogados asesores sobre la implementación de la Ley 21.527, de la Región de Aysén."/>
    <s v="Soc. de Turismo e Inversiones Inmobiliarias Limitada."/>
    <s v="76.204.527-3"/>
    <n v="195951"/>
    <x v="2"/>
  </r>
  <r>
    <s v="Fiscalía Nacional"/>
    <s v="Licitación Pública"/>
    <x v="2"/>
    <s v="FN/MP N° 2060"/>
    <d v="2024-08-13T00:00:00"/>
    <s v="Orden de Compra"/>
    <n v="17240871"/>
    <d v="2024-09-10T00:00:00"/>
    <s v="Pasaje aéreo nacional para Sr. Roberto Guerrero Infante, Rut: 19.070.959-0, Santiago/Coyhaique/Santiago, del 01 al 03 de octubre de 2024. Capacitación a fiscales y abogados asesores sobre la implementación de la Ley 21.527, de la Región de Aysén."/>
    <s v="Soc. de Turismo e Inversiones Inmobiliarias Limitada."/>
    <s v="76.204.527-3"/>
    <n v="136551"/>
    <x v="2"/>
  </r>
  <r>
    <s v="Fiscalía Nacional"/>
    <s v="Licitación Privada Menor"/>
    <x v="1"/>
    <s v="No Aplica"/>
    <s v="No Aplica"/>
    <s v="Orden de Compra"/>
    <n v="17240872"/>
    <d v="2024-09-10T00:00:00"/>
    <s v="Adquisición de 40 medallas de cristal gabradas, por  reconocimiento de 25 años Fiscalia de Chile."/>
    <s v="Sociedad de Servicios y Articulos Publicitarios Stardust SPA"/>
    <s v="77708139-K"/>
    <n v="318920"/>
    <x v="2"/>
  </r>
  <r>
    <s v="Fiscalía Nacional"/>
    <s v="Licitación Pública"/>
    <x v="2"/>
    <s v="FN/MP N° 2060"/>
    <d v="2024-08-13T00:00:00"/>
    <s v="Orden de Compra"/>
    <n v="17240873"/>
    <d v="2024-09-10T00:00:00"/>
    <s v="Pasaje aéreo nacional para Sr. Cristian Paredes Valenzuela, Rut: 14.303.292-2, Santiago/Concepción/Santiago, del 24 al 26 de septiembre de 2024. Asiste a reunón con fiscal regional en su rol de coordinador Macrozona Sur."/>
    <s v="Soc. de Turismo e Inversiones Inmobiliarias Limitada."/>
    <s v="76.204.527-3"/>
    <n v="165908"/>
    <x v="2"/>
  </r>
  <r>
    <s v="Fiscalía Nacional"/>
    <s v="Contratación Directa"/>
    <x v="0"/>
    <s v="FN/MP N°2314"/>
    <d v="2024-09-10T00:00:00"/>
    <s v="Contrato"/>
    <s v="no aplica"/>
    <d v="2024-09-10T00:00:00"/>
    <s v="Ampliación del contrato de provisión de servicos de plataforma integral de comunicaciones del Ministerio Público, para proveer en calidad de arriendo los nuevos enlaces y equipamiento asociado para las nuevas dependencias de San Pedro de Atacama por un plazo de 30 meses más 7 servicios terminales IP."/>
    <s v="Claro Chile SPA"/>
    <s v="96.799.250-K"/>
    <n v="16660224"/>
    <x v="2"/>
  </r>
  <r>
    <s v="F.R. Tarapacá"/>
    <s v="Convenio Marco (Chilecompra)"/>
    <x v="3"/>
    <s v="No Aplica"/>
    <s v="No Aplica"/>
    <s v="Orden de Compra"/>
    <n v="1240128"/>
    <d v="2024-09-11T00:00:00"/>
    <s v="Compra de materiales de oficina para Sacfi"/>
    <s v="DISTRIBUIDORA NENE SPA"/>
    <s v="76067436-2"/>
    <n v="668191"/>
    <x v="2"/>
  </r>
  <r>
    <s v="F.R. Tarapacá"/>
    <s v="Licitación Privada Menor"/>
    <x v="1"/>
    <s v="No Aplica"/>
    <s v="No Aplica"/>
    <s v="Orden de Compra"/>
    <n v="1240129"/>
    <d v="2024-09-11T00:00:00"/>
    <s v="Compra de materiales de oficina para Fiscalia Regional"/>
    <s v="DISTRIBUIDORA NENE SPA"/>
    <s v="76067436-2"/>
    <n v="107002"/>
    <x v="2"/>
  </r>
  <r>
    <s v="F.R. Tarapacá"/>
    <s v="Licitación Privada Menor"/>
    <x v="1"/>
    <s v="No Aplica"/>
    <s v="No Aplica"/>
    <s v="Orden de Compra"/>
    <n v="1240130"/>
    <d v="2024-09-11T00:00:00"/>
    <s v="Compra de cajas de archivo para stock de FL Iquique"/>
    <s v="LASERONE LTDA"/>
    <s v="77687190-7"/>
    <n v="321300"/>
    <x v="2"/>
  </r>
  <r>
    <s v="F.R. Antofagasta"/>
    <s v="Licitación Pública"/>
    <x v="2"/>
    <s v="FN/MP N° 2060"/>
    <d v="2024-08-13T00:00:00"/>
    <s v="Orden de Servicio"/>
    <n v="2240299"/>
    <d v="2024-09-11T00:00:00"/>
    <s v="Compra de pasaje aéreo por comisión de servicios para don Juan Castro."/>
    <s v="Soc. de Turismo e Inversiones Inmobiliarias Limitada."/>
    <s v="76.204.527-3"/>
    <n v="515708"/>
    <x v="2"/>
  </r>
  <r>
    <s v="F.R. Antofagasta"/>
    <s v="Contratación Directa (Exceptuada del Regl. Compras)"/>
    <x v="0"/>
    <s v="No Aplica"/>
    <s v="No Aplica"/>
    <s v="Orden de Servicio"/>
    <n v="2240300"/>
    <d v="2024-09-11T00:00:00"/>
    <s v="Evaluación tecnica y reparación con pruebas funcionales para equipos de aire acondicionado de sala de reuniones de la Fiscalía Regional de Antofagasta."/>
    <s v="SERVICIOS VENTAS Y TECNOLOGIA CMP LTDA"/>
    <s v="76.372.879-K"/>
    <n v="362950"/>
    <x v="2"/>
  </r>
  <r>
    <s v="F.R. Antofagasta"/>
    <s v="Licitación Privada Menor"/>
    <x v="1"/>
    <s v="No Aplica"/>
    <s v="No Aplica"/>
    <s v="Orden de Servicio"/>
    <n v="2240301"/>
    <d v="2024-09-11T00:00:00"/>
    <s v="Servicio de traslado de fiscal y PPI en Santiago"/>
    <s v="ARRENDADORA DE VEHICULOS S.A."/>
    <s v="77.225.200-5"/>
    <n v="61118"/>
    <x v="2"/>
  </r>
  <r>
    <s v="F.R. Atacama"/>
    <s v="Licitación Pública"/>
    <x v="2"/>
    <s v="FN/MP N° 2060"/>
    <d v="2024-08-13T00:00:00"/>
    <s v="Orden de Compra"/>
    <n v="32400196"/>
    <d v="2024-09-11T00:00:00"/>
    <s v="Pasaje aéreo Fiscal Adjunto, Fiscalía Local de Copiapó, participación en &quot;Jornada de Delitos Económicos Ulddeco ley 21595, a realizarse los días 8, 9 y 10 de octubre en Stgo."/>
    <s v="Soc. de Turismo e Inversiones Inmobiliarias Limitada."/>
    <s v="76.204.527-3"/>
    <n v="104282"/>
    <x v="2"/>
  </r>
  <r>
    <s v="F.R. Coquimbo"/>
    <s v="Licitación Pública"/>
    <x v="2"/>
    <s v="FN/MP N° 2060"/>
    <d v="2024-08-13T00:00:00"/>
    <s v="Orden de Compra"/>
    <n v="42400279"/>
    <d v="2024-09-11T00:00:00"/>
    <s v="Pasaje aéreo para Asesora jurídica quien asiste a Jornada de Asesores especializados en Violencia de Género y VIF 2024."/>
    <s v="Soc. de Turismo e Inversiones Inmobiliarias Limitada."/>
    <s v="76.204.527-3"/>
    <n v="168862"/>
    <x v="2"/>
  </r>
  <r>
    <s v="F.R. Coquimbo"/>
    <s v="Licitación Pública"/>
    <x v="2"/>
    <s v="FN/MP N° 2060"/>
    <d v="2024-08-13T00:00:00"/>
    <s v="Orden de Compra"/>
    <n v="42400280"/>
    <d v="2024-09-11T00:00:00"/>
    <s v="Pasaje aéreo para Fiscal de La Serena quien asiste a Jornada de capacitación para fiscales especializados en Delitos Económicos."/>
    <s v="Soc. de Turismo e Inversiones Inmobiliarias Limitada."/>
    <s v="76.204.527-3"/>
    <n v="189182"/>
    <x v="2"/>
  </r>
  <r>
    <s v="F.R. Maule"/>
    <s v="Compra Agil Mercado Público"/>
    <x v="0"/>
    <s v="No Aplica"/>
    <s v="No Aplica"/>
    <s v="Orden de Compra"/>
    <n v="7240289"/>
    <d v="2024-09-11T00:00:00"/>
    <s v="Televisor 65&quot; Compra ágil 696704-35-cot24. orden de compra 696704-36-AG24. Proyecto UNAAC. Septiembre 2024."/>
    <s v="DREAMTEC HOLDINGS SP"/>
    <s v="76.905.656-4"/>
    <n v="547764"/>
    <x v="2"/>
  </r>
  <r>
    <s v="F.R. Maule"/>
    <s v="Licitación Privada Menor"/>
    <x v="1"/>
    <s v="No Aplica"/>
    <s v="No Aplica"/>
    <s v="Orden de Compra"/>
    <n v="7240290"/>
    <d v="2024-09-11T00:00:00"/>
    <s v="Suministro e instalación puerta aluminio, cristal laminado y otros en oficina 202, edificio ubicado en calle 4 norte N°1154, Talca. Según cotización de fecha 02-09-2024. Proyecto UNAAC Septiembre 2024."/>
    <s v="CARLOS ARANCIBIA CAR"/>
    <s v="76.093.194-2"/>
    <n v="2001580"/>
    <x v="2"/>
  </r>
  <r>
    <s v="F.R. Maule"/>
    <s v="Licitación Pública"/>
    <x v="2"/>
    <s v="FN Nº 1002/2021"/>
    <d v="2021-10-07T00:00:00"/>
    <s v="Orden de Compra"/>
    <n v="7240291"/>
    <d v="2024-09-11T00:00:00"/>
    <s v="Peritaje Privado Social Delito Abuso Sexual RUC 2200394xxx-1 FL Talca Fiscal Pedro Salgado"/>
    <s v="RUTH EVELYN ROJAS SE"/>
    <s v="13.611.294-5"/>
    <n v="227031"/>
    <x v="2"/>
  </r>
  <r>
    <s v="F.R. Maule"/>
    <s v="Licitación Privada Menor"/>
    <x v="1"/>
    <s v="No Aplica"/>
    <s v="No Aplica"/>
    <s v="Orden de Compra"/>
    <n v="7240292"/>
    <d v="2024-09-11T00:00:00"/>
    <s v="Reparación WC Varones 5° piso, Fiscalía Regional"/>
    <s v="PEDRO MAUREIRA GONZA"/>
    <s v="8.617.240-2"/>
    <n v="76160"/>
    <x v="2"/>
  </r>
  <r>
    <s v="F.R. Ñuble"/>
    <s v="Licitación Pública"/>
    <x v="2"/>
    <s v="FN/MP N° 2060"/>
    <d v="2024-08-13T00:00:00"/>
    <s v="Orden de Compra"/>
    <n v="20240108"/>
    <d v="2024-09-11T00:00:00"/>
    <s v="Compra de un pasaje aéreo Sr. Alvaro Hermosilla viaje a Santiago 07/09/24"/>
    <s v="Soc. de Turismo e Inversiones Inmobiliarias Limitada."/>
    <s v="76.204.527-3"/>
    <n v="212308"/>
    <x v="2"/>
  </r>
  <r>
    <s v="F.R. Biobío"/>
    <s v="Licitación Privada Menor"/>
    <x v="1"/>
    <s v="No Aplica"/>
    <s v="No Aplica"/>
    <s v="Orden de Servicio"/>
    <n v="8240169"/>
    <d v="2024-09-11T00:00:00"/>
    <s v="Provisión e Instalación de cuatro luminarias Led Oficina Atención Mulchén."/>
    <s v="PEDRO CAMILO MARTINEZ"/>
    <s v="8.912.972-9"/>
    <n v="436968"/>
    <x v="2"/>
  </r>
  <r>
    <s v="F.R. Biobío"/>
    <s v="Contratación Directa (Exceptuada del Regl. Compras)"/>
    <x v="0"/>
    <s v="No Aplica"/>
    <s v="No Aplica"/>
    <s v="Orden de Servicio"/>
    <n v="8240170"/>
    <d v="2024-09-11T00:00:00"/>
    <s v="Reparaciones Eléctricas y sanitarias Fiscalía Regional y Fiscalía Coronel. "/>
    <s v="PEDRO CAMILO MARTINEZ"/>
    <s v="8.912.972-9"/>
    <n v="630700"/>
    <x v="2"/>
  </r>
  <r>
    <s v="F.R. Biobío"/>
    <s v="Licitación Privada Menor"/>
    <x v="1"/>
    <s v="No Aplica"/>
    <s v="No Aplica"/>
    <s v="Orden de Servicio"/>
    <n v="8240173"/>
    <d v="2024-09-11T00:00:00"/>
    <s v="Reparación y Armado de dos estanterías Fiscalía Concepción."/>
    <s v="PEDRO CAMILO MARTINEZ"/>
    <s v="8.912.972-9"/>
    <n v="434350"/>
    <x v="2"/>
  </r>
  <r>
    <s v="F.R. Biobío"/>
    <s v="Contratación Directa (Exceptuada del Regl. Compras)"/>
    <x v="0"/>
    <s v="No Aplica"/>
    <s v="No Aplica"/>
    <s v="Orden de Servicio"/>
    <n v="8240171"/>
    <d v="2024-09-11T00:00:00"/>
    <s v="Publicación llamado a concurso. Domingo 08/09/2024."/>
    <s v="DIARIO EL SUR S.A."/>
    <s v="76564940-4"/>
    <n v="142388"/>
    <x v="2"/>
  </r>
  <r>
    <s v="F.R. Biobío"/>
    <s v="Contratación Directa (Exceptuada del Regl. Compras)"/>
    <x v="0"/>
    <s v="No Aplica"/>
    <s v="No Aplica"/>
    <s v="Orden de Servicio"/>
    <n v="8240172"/>
    <d v="2024-09-11T00:00:00"/>
    <s v="Publicación Licitación Pública Habilitación Sala SEIVG Oficina Atención Curanilahue."/>
    <s v="DIARIO EL SUR S.A."/>
    <s v="76.564.940-4"/>
    <n v="215207"/>
    <x v="2"/>
  </r>
  <r>
    <s v="F.R. Biobío"/>
    <s v="Licitación Privada Menor"/>
    <x v="1"/>
    <s v="No Aplica"/>
    <s v="No Aplica"/>
    <s v="Orden de Servicio"/>
    <n v="8240174"/>
    <d v="2024-09-11T00:00:00"/>
    <s v="Servicio de Grabaciones Audiovisuales Fiscalía Región Bio Bio."/>
    <s v="EDSON EDGARDO VASQUEZ "/>
    <s v="76.703.506-3"/>
    <n v="1213800"/>
    <x v="2"/>
  </r>
  <r>
    <s v="F.R. Biobío"/>
    <s v="Contratación Directa (Exceptuada del Regl. Compras)"/>
    <x v="0"/>
    <s v="No Aplica"/>
    <s v="No Aplica"/>
    <s v="Orden de Servicio"/>
    <n v="8240168"/>
    <d v="2024-09-11T00:00:00"/>
    <s v="Provisión e Instalación Lamina seguridad para vehículo Fiscal de Unidad Alta Complejidad."/>
    <s v="SERVICIOS DE BLINDAJE"/>
    <s v="76.719.628-8"/>
    <n v="261800"/>
    <x v="2"/>
  </r>
  <r>
    <s v="F.R Araucanía"/>
    <s v="Licitación Privada Menor"/>
    <x v="1"/>
    <s v="No Aplica"/>
    <s v="No Aplica"/>
    <s v="Orden de Compra"/>
    <n v="9240284"/>
    <d v="2024-09-11T00:00:00"/>
    <s v="Servicio de mantención de bombas elevadoras de agua en los edificios de la Fiscalía Regional y Fiscalía Local de Angol."/>
    <s v="Juan Antonio Astete Ansuarena."/>
    <s v="9.858.001-8"/>
    <n v="1982901"/>
    <x v="2"/>
  </r>
  <r>
    <s v="F.R Araucanía"/>
    <s v="Contratación Directa (Exceptuada del Regl. Compras)"/>
    <x v="0"/>
    <s v="No Aplica"/>
    <s v="No Aplica"/>
    <s v="Orden de Compra"/>
    <n v="9240285"/>
    <d v="2024-09-11T00:00:00"/>
    <s v="Publicación de llamado a Licitación Pública para la selección de inmueble de la Fiscalía Local de Pitrufquén."/>
    <s v="Sociedad Periodística Araucanía S.A."/>
    <s v="87.778.800-8"/>
    <n v="235691"/>
    <x v="2"/>
  </r>
  <r>
    <s v="F.R. Los Ríos"/>
    <s v="Licitación Privada Menor"/>
    <x v="1"/>
    <s v="No Aplica"/>
    <s v="No Aplica"/>
    <s v="Orden de Compra"/>
    <n v="19240268"/>
    <d v="2024-09-11T00:00:00"/>
    <s v="Servicio de coffee 05-09-2024 (1905)"/>
    <s v="Sociedad Comercial Longton y Compañía"/>
    <s v="78.753.510-0"/>
    <n v="192780"/>
    <x v="2"/>
  </r>
  <r>
    <s v="F.R. Los Ríos"/>
    <s v="Licitación Pública"/>
    <x v="2"/>
    <s v="FN/MP N° 2060"/>
    <d v="2024-08-13T00:00:00"/>
    <s v="Orden de Compra"/>
    <n v="19240269"/>
    <d v="2024-09-11T00:00:00"/>
    <s v="Compra de pasaje M. Hurtado, Jornada UGEN de Asesores 2024, 8 Y 9 de octubre de 2024."/>
    <s v="Soc. de Turismo e Inversiones Inmobiliarias Limitada."/>
    <s v="76.204.527-3"/>
    <n v="234352"/>
    <x v="2"/>
  </r>
  <r>
    <s v="F.R. Magallanes"/>
    <s v="Licitación Privada Menor"/>
    <x v="1"/>
    <s v="No Aplica"/>
    <s v="No Aplica"/>
    <s v="Orden de Compra"/>
    <n v="12240190"/>
    <d v="2024-09-11T00:00:00"/>
    <s v=" Horno microondas, cocina a gas y refrigerador para FL Cabo de Hornos"/>
    <s v="Transworld Supply Ltda."/>
    <s v="77.829.700-0"/>
    <n v="829800"/>
    <x v="2"/>
  </r>
  <r>
    <s v="F.R. Magallanes"/>
    <s v="Licitación Privada Menor"/>
    <x v="1"/>
    <s v="No Aplica"/>
    <s v="No Aplica"/>
    <s v="Orden de Compra"/>
    <n v="12240191"/>
    <d v="2024-09-11T00:00:00"/>
    <s v="Horno eléctrico, TV 43 pulgadas y Parlante para FL Cabo de Hornos"/>
    <s v="Sánchez y Sánchez Spa"/>
    <s v="96.620.660-8"/>
    <n v="389400"/>
    <x v="2"/>
  </r>
  <r>
    <s v="F.R. Metrop. Centro Norte"/>
    <s v="Licitación Privada Menor"/>
    <x v="1"/>
    <s v="No Aplica"/>
    <s v="No Aplica"/>
    <s v="Orden de Compra"/>
    <n v="13240298"/>
    <d v="2024-09-11T00:00:00"/>
    <s v="BANDERAS CHILENAS DE 6X4 PARA EL PATIO DE LAS BANDERAS DEL CJS"/>
    <s v="COMERCIAL Y SERVICIOS MUNDO BANDERA SPA"/>
    <s v="76914429-3"/>
    <n v="1035300"/>
    <x v="2"/>
  </r>
  <r>
    <s v="F.R. Metrop. Occidente"/>
    <s v="Contratación Directa (Exceptuada del Regl. Compras)"/>
    <x v="0"/>
    <s v="No Aplica"/>
    <s v="No Aplica"/>
    <s v="Orden de Compra"/>
    <n v="16240281"/>
    <d v="2024-09-11T00:00:00"/>
    <s v="Trabajos menores urgentes en edificio por corte de energía. Provisión, cambio e instalación de paneles led quemados en corte de energía en 3° piso FL Pudahuel. contratación urgente conforme a la excepción del título I letra &quot;v&quot; del reglamento de compras de bienes y contratación de servicios del MP."/>
    <s v="SERGIO ANTONIO SANCHEZ DELGADO"/>
    <s v="7779811-0"/>
    <n v="309400"/>
    <x v="2"/>
  </r>
  <r>
    <s v="Fiscalía Nacional"/>
    <s v="Licitación Privada Menor"/>
    <x v="1"/>
    <s v="No Aplica"/>
    <s v="No Aplica"/>
    <s v="Orden de Compra"/>
    <n v="17240874"/>
    <d v="2024-09-11T00:00:00"/>
    <s v="Contratación de 1 Certificado sitio seguro SSL del tipo Wildcard, para el dominio ministeriopublico.cl; 1 Certificado multi dominio wildcard con 5 subdominios - 3 dominios base + 2 dominios adicionales. Número de cotización: F0001300-2."/>
    <s v="Servicios Informáticos Maria Angelica Nieto Campos Empresa Individual"/>
    <s v="76867033-1"/>
    <n v="496800"/>
    <x v="2"/>
  </r>
  <r>
    <s v="Fiscalía Nacional"/>
    <s v="Licitación Pública"/>
    <x v="2"/>
    <s v="FN/MP N° 2060"/>
    <d v="2024-08-13T00:00:00"/>
    <s v="Orden de Compra"/>
    <n v="17240875"/>
    <d v="2024-09-11T00:00:00"/>
    <s v="Pasaje aéreo nacional para Sr. Jose Manuel Madariaga Suarez, Rut: 18.634.420-0, Santiago/Puerto Montt/Santiago, del 06 al 08 de octubre de 2024. Participar en la MACROZONA SUR."/>
    <s v="Soc. de Turismo e Inversiones Inmobiliarias Limitada."/>
    <s v="76.204.527-3"/>
    <n v="126282"/>
    <x v="2"/>
  </r>
  <r>
    <s v="Fiscalía Nacional"/>
    <s v="Licitación Pública"/>
    <x v="2"/>
    <s v="FN/MP N° 2060"/>
    <d v="2024-08-13T00:00:00"/>
    <s v="Orden de Compra"/>
    <n v="17240876"/>
    <d v="2024-09-11T00:00:00"/>
    <s v="Pasaje aéreo nacional para Sr. Ignacio Castillo Val, Rut: 10.598.535-5, Santiago/Puerto Montt/Santiago, del 06 al 08 de octubre de 2024. Participar en la MACROZONA SUR."/>
    <s v="Soc. de Turismo e Inversiones Inmobiliarias Limitada."/>
    <s v="76.204.527-3"/>
    <n v="168282"/>
    <x v="2"/>
  </r>
  <r>
    <s v="Fiscalía Nacional"/>
    <s v="Licitación Pública"/>
    <x v="2"/>
    <s v="FN/MP N° 2060"/>
    <d v="2024-08-13T00:00:00"/>
    <s v="Orden de Compra"/>
    <n v="17240877"/>
    <d v="2024-09-11T00:00:00"/>
    <s v="Pasaje aéreo nacional para Sra. Lorena Rebolledo Latorre, Rut: 12.884.925-4, Santiago/Puerto Montt/Santiago, del 06 al 08 de octubre de 2024. Participar en la MACROZONA SUR."/>
    <s v="Soc. de Turismo e Inversiones Inmobiliarias Limitada."/>
    <s v="76.204.527-3"/>
    <n v="168282"/>
    <x v="2"/>
  </r>
  <r>
    <s v="Fiscalía Nacional"/>
    <s v="Licitación Pública"/>
    <x v="2"/>
    <s v="FN/MP N° 2060"/>
    <d v="2024-08-13T00:00:00"/>
    <s v="Orden de Compra"/>
    <n v="17240878"/>
    <d v="2024-09-11T00:00:00"/>
    <s v="Pasaje aéreo nacional para Sra. Yovanka Yevenes Basualto, Rut: 12.503.136-6, Santiago/Puerto Montt/Santiago, del 06 al 08 de octubre de 2024. Participar en la MACROZONA SUR."/>
    <s v="Soc. de Turismo e Inversiones Inmobiliarias Limitada."/>
    <s v="76.204.527-3"/>
    <n v="168282"/>
    <x v="2"/>
  </r>
  <r>
    <s v="Fiscalía Nacional"/>
    <s v="Licitación Pública"/>
    <x v="2"/>
    <s v="FN/MP N° 2060"/>
    <d v="2024-08-13T00:00:00"/>
    <s v="Orden de Compra"/>
    <n v="17240879"/>
    <d v="2024-09-11T00:00:00"/>
    <s v="Pasaje aéreo nacional para Sra. Tania Gajardo Orellana, Rut: 14.143.379-2, Santiago/Puerto Montt/Santiago, del 07 al 08 de octubre de 2024. Participar en la MACROZONA SUR."/>
    <s v="Soc. de Turismo e Inversiones Inmobiliarias Limitada."/>
    <s v="76.204.527-3"/>
    <n v="131282"/>
    <x v="2"/>
  </r>
  <r>
    <s v="Fiscalía Nacional"/>
    <s v="Convenio Marco (Chilecompra)"/>
    <x v="3"/>
    <s v="No Aplica"/>
    <s v="No Aplica"/>
    <s v="Orden de Compra"/>
    <n v="17240880"/>
    <d v="2024-09-11T00:00:00"/>
    <s v="Gasolina 93 octanos. Para recarga de cupón electrónico Copec departamento uno, para Vehículos de la Fiscalía Nacional."/>
    <s v="Compañía de Petróleos de Chile Copec S.A."/>
    <s v="99520000-7"/>
    <n v="3000000"/>
    <x v="2"/>
  </r>
  <r>
    <s v="F.R. Arica y Parinacota"/>
    <s v="Licitación Pública"/>
    <x v="2"/>
    <s v="FN/MP N° 2060"/>
    <d v="2024-08-13T00:00:00"/>
    <s v="Orden de Servicio"/>
    <n v="18240292"/>
    <d v="2024-09-12T00:00:00"/>
    <s v="Segun la Resolucion FN/MP Nro. 1493/2024, emitida el 13/06/2024, se han adquirido pasajes aereos nacionales, para el Analista Criminal J.E.M.M."/>
    <s v="Soc. de Turismo e Inversiones Inmobiliarias Limitada."/>
    <s v="76.204.527-3"/>
    <n v="394134"/>
    <x v="2"/>
  </r>
  <r>
    <s v="F.R. Arica y Parinacota"/>
    <s v="Licitación Privada Menor"/>
    <x v="1"/>
    <s v="No Aplica"/>
    <s v="No Aplica"/>
    <s v="Orden de Compra"/>
    <n v="18240293"/>
    <d v="2024-09-12T00:00:00"/>
    <s v="Segun cotizacion de fecha 10-09-2024 se le adjudico la KWD-1300CAK Licencia para convertir de modo análogo a digital DMR y Programación de radios NX-1200 KENWOOD y encriptación de frecuencias."/>
    <s v="PROAC SPA"/>
    <s v="76551322-7"/>
    <n v="494802"/>
    <x v="2"/>
  </r>
  <r>
    <s v="F.R. Arica y Parinacota"/>
    <s v="Contratación Directa"/>
    <x v="0"/>
    <s v="NO APLICA"/>
    <s v="NO APLICA"/>
    <s v="Orden de Servicio"/>
    <n v="18240294"/>
    <d v="2024-09-12T00:00:00"/>
    <s v="Segun cotizacion de fecha 06-08-2024 se le adjudico al Proveedor Dayse Patricia Suarez Servicios de Hotelería E.I.R.L. el servicio de alojamiento y alimentación en causa RUC 2100943xxx-8."/>
    <s v="DAYSE SEGUEL SUAREZ"/>
    <s v="76937810-3"/>
    <n v="776600"/>
    <x v="2"/>
  </r>
  <r>
    <s v="F.R. Antofagasta"/>
    <s v="Licitación Privada Menor"/>
    <x v="1"/>
    <s v="No Aplica"/>
    <s v="No Aplica"/>
    <s v="Orden de Servicio"/>
    <n v="2240302"/>
    <d v="2024-09-12T00:00:00"/>
    <s v="Adquisición de brazo para monitor solicitado por Sacfi."/>
    <s v="PROVEEDORES INTEGRALES PRISA"/>
    <s v="96.556.940-5"/>
    <n v="80479"/>
    <x v="2"/>
  </r>
  <r>
    <s v="F.R. Antofagasta"/>
    <s v="Licitación Pública"/>
    <x v="2"/>
    <s v="FN/MP N° 2060"/>
    <d v="2024-08-13T00:00:00"/>
    <s v="Orden de Servicio"/>
    <n v="2240303"/>
    <d v="2024-09-12T00:00:00"/>
    <s v="Adquisición de pasaje aéreo para relator don Antonio Bascuñan que viene a dictar curso &quot;Nueva Ley de Delitos Económicos&quot;"/>
    <s v="Soc. de Turismo e Inversiones Inmobiliarias Limitada."/>
    <s v="76.204.527-3"/>
    <n v="190333"/>
    <x v="2"/>
  </r>
  <r>
    <s v="F.R. Antofagasta"/>
    <s v="Contratación Directa"/>
    <x v="0"/>
    <s v="FR/ II No. 302"/>
    <n v="45426"/>
    <s v="Orden de Servicio"/>
    <n v="2240304"/>
    <d v="2024-09-12T00:00:00"/>
    <s v="Evaluación psicolaboral para cargo de Analista Criminal - Mauricio Cifuentes - Sebastian Rolack"/>
    <s v="SOC. DE DESARROLLO Y GESTION CAPITAL HUMANO"/>
    <s v="76.135.261-K"/>
    <n v="204348"/>
    <x v="2"/>
  </r>
  <r>
    <s v="F.R. Coquimbo"/>
    <s v="Licitación Privada Menor"/>
    <x v="1"/>
    <s v="No Aplica"/>
    <s v="No Aplica"/>
    <s v="Orden de Compra"/>
    <n v="42400281"/>
    <d v="2024-09-12T00:00:00"/>
    <s v="Confección de timbres para Unidad de Servicios Transversales."/>
    <s v="GRABADOS ROBERTO MARTINEZ E.I.R.L."/>
    <s v="76.031.529-K"/>
    <n v="123470"/>
    <x v="2"/>
  </r>
  <r>
    <s v="F.R. Valparaíso"/>
    <s v="Convenio Marco (Chilecompra)"/>
    <x v="3"/>
    <s v="No Aplica"/>
    <s v="No Aplica"/>
    <s v="Orden de Compra"/>
    <n v="5240415"/>
    <d v="2024-09-12T00:00:00"/>
    <s v="Adquisición de materiales de oficina: compra de resmas para Fiscalías Locales y Fiscalía Regional"/>
    <s v="PROVEEDORES INTEGRALES PRISA S.A."/>
    <s v="96556940-5"/>
    <n v="2971311"/>
    <x v="2"/>
  </r>
  <r>
    <s v="F.R. O´Higgins"/>
    <s v="Licitación Pública"/>
    <x v="2"/>
    <s v="FN/MP 1002/2021"/>
    <d v="2021-10-07T00:00:00"/>
    <s v="Orden de Compra"/>
    <n v="6240400"/>
    <d v="2024-09-12T00:00:00"/>
    <s v="Informe Pericia social ruc 2400813XXX-X Fiscalía Local de San Vicente TT. "/>
    <s v="DANIELA ANDREA CASTRO FLORES"/>
    <s v="14.123.357-2"/>
    <n v="226800"/>
    <x v="2"/>
  </r>
  <r>
    <s v="F.R. Maule"/>
    <s v="Compra Agil Mercado Público"/>
    <x v="0"/>
    <s v="No Aplica"/>
    <s v="No Aplica"/>
    <s v="Orden de Compra"/>
    <n v="7240293"/>
    <d v="2024-09-12T00:00:00"/>
    <s v="Insumos de alimentos para Jornada de Trabajo, Fiscalía Regional, Compra ágil OC N° 696704-34-AG24"/>
    <s v="ALMACÉN GABRIELA DOD"/>
    <s v="77.397.559-0"/>
    <n v="1123955"/>
    <x v="2"/>
  </r>
  <r>
    <s v="F.R. Ñuble"/>
    <s v="Contratación Directa (Exceptuada del Regl. Compras)"/>
    <x v="0"/>
    <s v="No Aplica"/>
    <s v="No Aplica"/>
    <s v="Orden de Compra"/>
    <n v="20240110"/>
    <d v="2024-09-12T00:00:00"/>
    <s v="Adquisición de servicios de peritaje para tasación comercial"/>
    <s v="RONALD HERNANDEZ RAMOS"/>
    <s v="13.793.551-1"/>
    <n v="526502"/>
    <x v="2"/>
  </r>
  <r>
    <s v="F.R. Ñuble"/>
    <s v="Licitación Privada Menor"/>
    <x v="1"/>
    <s v="No Aplica"/>
    <s v="No Aplica"/>
    <s v="Orden de Compra"/>
    <n v="20240109"/>
    <d v="2024-09-12T00:00:00"/>
    <s v="Adquisición de servicios de Mantención Preventiva de Sistema de climatizacion LG - FL Chillan"/>
    <s v="M Y J CLIMATIZACION SPA"/>
    <s v="77.530.698-K"/>
    <n v="2750000"/>
    <x v="2"/>
  </r>
  <r>
    <s v="F.R. Biobío"/>
    <s v="Licitación Privada Mayor"/>
    <x v="1"/>
    <s v="Res.Der.N° 15/2024"/>
    <d v="2024-08-28T00:00:00"/>
    <s v="Orden de Servicio"/>
    <n v="8240176"/>
    <d v="2024-09-12T00:00:00"/>
    <s v="Licitación Privada Mayor Parcial . Contratación de Mantención de Cortinas Metálicas Fiscalía Regional."/>
    <s v="RICARDO ALCIDES CARRASCO"/>
    <s v="12.305.549-7"/>
    <n v="357000"/>
    <x v="2"/>
  </r>
  <r>
    <s v="F.R. Biobío"/>
    <s v="Licitación Privada Mayor"/>
    <x v="1"/>
    <s v="Res.Der.N° 15/2024"/>
    <d v="2024-08-28T00:00:00"/>
    <s v="Orden de Servicio"/>
    <n v="8240176"/>
    <d v="2024-09-12T00:00:00"/>
    <s v="Licitación Privada Mayor Parcial . Contratación de Mantención de Cortinas Metálicas Fiscalía Loca de Concepción."/>
    <s v="RICARDO ALCIDES CARRASCO"/>
    <s v="12.305.549-7"/>
    <n v="642600"/>
    <x v="2"/>
  </r>
  <r>
    <s v="F.R. Biobío"/>
    <s v="Licitación Privada Mayor"/>
    <x v="1"/>
    <s v="Res.Der.N° 15/2024"/>
    <d v="2024-08-28T00:00:00"/>
    <s v="Orden de Servicio"/>
    <n v="8240176"/>
    <d v="2024-09-12T00:00:00"/>
    <s v="Licitación Privada Mayor Parcial . Contratación de Mantención de Cortinas Metálicas Fiscalía Loca de Talcahuano"/>
    <s v="RICARDO ALCIDES CARRASCO"/>
    <s v="12.305.549-7"/>
    <n v="1048200"/>
    <x v="2"/>
  </r>
  <r>
    <s v="F.R. Biobío"/>
    <s v="Licitación Privada Mayor"/>
    <x v="1"/>
    <s v="Res.Der.N° 15/2024"/>
    <d v="2024-08-28T00:00:00"/>
    <s v="Orden de Servicio"/>
    <n v="8240176"/>
    <d v="2024-09-12T00:00:00"/>
    <s v="Licitación Privada Mayor Parcial . Contratación de Mantención de Cortinas Metálicas Fiscalía Loca de Coronel."/>
    <s v="RICARDO ALCIDES CARRASCO"/>
    <s v="12.305.549-7"/>
    <n v="1201900"/>
    <x v="2"/>
  </r>
  <r>
    <s v="F.R. Biobío"/>
    <s v="Licitación Privada Menor"/>
    <x v="1"/>
    <s v="No Aplica"/>
    <s v="No Aplica"/>
    <s v="Orden de Servicio"/>
    <n v="8240177"/>
    <d v="2024-09-12T00:00:00"/>
    <s v="Servicio de Instalación Generador Equipo Electrógeno para Oficina Atención Curanilahue."/>
    <s v="EMCO LTDA."/>
    <s v="76.065.100-1"/>
    <n v="1838550"/>
    <x v="2"/>
  </r>
  <r>
    <s v="F.R. Biobío"/>
    <s v="Licitación Privada Mayor"/>
    <x v="1"/>
    <s v="Res.Der.N° 15/2024"/>
    <d v="2024-08-28T00:00:00"/>
    <s v="Orden de Servicio"/>
    <n v="8240175"/>
    <d v="2024-09-12T00:00:00"/>
    <s v="Licitación Privada Mayor Parcial . Contratación de Mantención de Cortinas Metálicas Fiscalía Loca de Cañete."/>
    <s v="FERROCHINI SPA."/>
    <s v="76.711.477-K"/>
    <n v="2094400"/>
    <x v="2"/>
  </r>
  <r>
    <s v="F.R. Biobío"/>
    <s v="Contratación Directa (Exceptuada del Regl. Compras)"/>
    <x v="0"/>
    <s v="No Aplica"/>
    <s v="No Aplica"/>
    <s v="Orden de Servicio"/>
    <n v="8240178"/>
    <d v="2024-09-12T00:00:00"/>
    <s v="Reparación y Mantención de tres equipos de aire Fiscalía Arauco."/>
    <s v="MEGASEG OBRAS Y TECNOLOGIA"/>
    <s v="77.528.802-7"/>
    <n v="280000"/>
    <x v="2"/>
  </r>
  <r>
    <s v="F.R Araucanía"/>
    <s v="Licitación Privada Menor"/>
    <x v="1"/>
    <s v="No Aplica"/>
    <s v="No Aplica"/>
    <s v="Orden de Compra"/>
    <n v="9240286"/>
    <d v="2024-09-12T00:00:00"/>
    <s v="Servicio de evaluación psicolaboral para cargo de fiscal adjunto de la región."/>
    <s v="Consultora Tcs Group Search Spa."/>
    <s v="77.108.874-0"/>
    <n v="595000"/>
    <x v="2"/>
  </r>
  <r>
    <s v="F.R Araucanía"/>
    <s v="Contratación Directa (Exceptuada del Regl. Compras)"/>
    <x v="0"/>
    <s v="No Aplica"/>
    <s v="No Aplica"/>
    <s v="Orden de Compra"/>
    <n v="9240287"/>
    <d v="2024-09-12T00:00:00"/>
    <s v="Recarga minutos de telefonía satelital."/>
    <s v="Tesam Chile S.A."/>
    <s v="96.880.440-5"/>
    <n v="473868"/>
    <x v="2"/>
  </r>
  <r>
    <s v="F.R Araucanía"/>
    <s v="Contratación Directa (Exceptuada del Regl. Compras)"/>
    <x v="0"/>
    <s v="No Aplica"/>
    <s v="No Aplica"/>
    <s v="Orden de Compra"/>
    <n v="9240288"/>
    <d v="2024-09-12T00:00:00"/>
    <s v="Combustible para calefacción del edificio de la Fiscalía Local de Collipulli."/>
    <s v="Sociedad Comercial Fyf Diaz Teppa Limita"/>
    <s v="76.483.537-9"/>
    <n v="3003000"/>
    <x v="2"/>
  </r>
  <r>
    <s v="F.R. Los Ríos"/>
    <s v="Licitación Pública"/>
    <x v="2"/>
    <s v="FN/MP N° 2060"/>
    <d v="2024-08-13T00:00:00"/>
    <s v="Orden de Compra"/>
    <n v="19240270"/>
    <d v="2024-09-12T00:00:00"/>
    <s v="Compra de pasajes A. Montesinos C., Programa de Estudios Diplomado en investigación de LA_Carabineros_2024, del 21 al 25 de octubre 2024"/>
    <s v="Soc. de Turismo e Inversiones Inmobiliarias Limitada."/>
    <s v="76.204.527-3"/>
    <n v="128935"/>
    <x v="2"/>
  </r>
  <r>
    <s v="F.R. Los Lagos"/>
    <s v="Licitación Pública"/>
    <x v="2"/>
    <s v="FN/MP N° 2060"/>
    <d v="2024-08-13T00:00:00"/>
    <s v="Orden de Compra"/>
    <n v="10240338"/>
    <d v="2024-09-12T00:00:00"/>
    <s v="Pasaje aéreo P.Montt-Santiago-Temuco del  07-10 al 10-10-24"/>
    <s v="Soc. de Turismo e Inversiones Inmobiliarias Limitada."/>
    <s v="76.204.527-3"/>
    <n v="184009"/>
    <x v="2"/>
  </r>
  <r>
    <s v="F.R. Los Lagos"/>
    <s v="Licitación Pública"/>
    <x v="2"/>
    <s v="FN/MP N° 2060"/>
    <d v="2024-08-13T00:00:00"/>
    <s v="Orden de Compra"/>
    <n v="10240339"/>
    <d v="2024-09-12T00:00:00"/>
    <s v="Pasaje aéreo P.Montt-Santiago-P.Montt del  07-10 al 09-10-24"/>
    <s v="Soc. de Turismo e Inversiones Inmobiliarias Limitada."/>
    <s v="76.204.527-3"/>
    <n v="181103"/>
    <x v="2"/>
  </r>
  <r>
    <s v="F.R. Los Lagos"/>
    <s v="Licitación Privada Menor"/>
    <x v="1"/>
    <s v="No Aplica"/>
    <s v="No Aplica"/>
    <s v="Orden de Compra"/>
    <n v="10240340"/>
    <d v="2024-09-12T00:00:00"/>
    <s v="Evaluación psicolaboral Abogado Asistente Honorarios F.Regional"/>
    <s v="Assessor Consultores Asociados Ltda."/>
    <s v="78.074.130-9"/>
    <n v="121108"/>
    <x v="2"/>
  </r>
  <r>
    <s v="F.R. Aysén"/>
    <s v="Licitación Pública"/>
    <x v="2"/>
    <s v="FN/MP N° 2060"/>
    <d v="2024-08-13T00:00:00"/>
    <s v="Orden de Servicio"/>
    <n v="11240349"/>
    <d v="2024-09-12T00:00:00"/>
    <s v="Pasajes Aéreos Nacionales Balmaceda - Santiago (ida y regreso),  para Fiscal Adjunto de Fiscalía Local de Aysén. Jornada de Delitos Económicos Ulddeco ley 21595."/>
    <s v="Soc. de Turismo e Inversiones Inmobiliarias Limitada."/>
    <s v="76.204.527-3"/>
    <n v="240251"/>
    <x v="2"/>
  </r>
  <r>
    <s v="F.R. Magallanes"/>
    <s v="Licitación Pública"/>
    <x v="2"/>
    <s v="FN/MP N° 2060"/>
    <d v="2024-08-13T00:00:00"/>
    <s v="Orden de Compra"/>
    <n v="12240193"/>
    <d v="2024-09-12T00:00:00"/>
    <s v="Pasaje aéreo  Punta Arenas/Santiago/Punta Arenas días 15 y 16/10/24 por comisión de servicio"/>
    <s v="Soc. de Turismo e Inversiones Inmobiliarias Limitada."/>
    <s v="76.204.527-3"/>
    <n v="695934"/>
    <x v="2"/>
  </r>
  <r>
    <s v="F.R. Metrop. Oriente"/>
    <s v="Licitación Privada Menor"/>
    <x v="1"/>
    <s v="No Aplica"/>
    <s v="No Aplica"/>
    <s v="Orden de Compra"/>
    <n v="14240249"/>
    <d v="2024-09-12T00:00:00"/>
    <s v="Compra de artículos informáticos."/>
    <s v="TECH BOX SPA"/>
    <s v="76754701-3"/>
    <n v="219793"/>
    <x v="2"/>
  </r>
  <r>
    <s v="F.R. Metrop. Oriente"/>
    <s v="Licitación Privada Menor"/>
    <x v="1"/>
    <s v="No Aplica"/>
    <s v="No Aplica"/>
    <s v="Orden de Compra"/>
    <n v="14240250"/>
    <d v="2024-09-12T00:00:00"/>
    <s v="Compra de artículos informáticos."/>
    <s v="ASESORIAS E INVERSIONES ACF WISE LTDA"/>
    <s v="76139769-9"/>
    <n v="261241"/>
    <x v="2"/>
  </r>
  <r>
    <s v="Fiscalía Nacional"/>
    <s v="Licitación Pública"/>
    <x v="2"/>
    <s v="FN/MP N° 2060"/>
    <d v="2024-08-13T00:00:00"/>
    <s v="Orden de Compra"/>
    <n v="17240881"/>
    <d v="2024-09-12T00:00:00"/>
    <s v="Pasaje aéreo nacional para Sr. Mauricio Fernández Montalban, Rut: 09.216.216-8, Santiago/La Serena/Santiago, del 23 al 24 de octubre del 2024. Efectuar visita a Fiscalía Regional para reuniones con nuevas autoridades MP, actividades con fiscales y equipos de apoyo y policías regionales, en las áreas de competencia de Ulddeco."/>
    <s v="Soc. de Turismo e Inversiones Inmobiliarias Limitada."/>
    <s v="76.204.527-3"/>
    <n v="151634"/>
    <x v="2"/>
  </r>
  <r>
    <s v="Fiscalía Nacional"/>
    <s v="Licitación Pública"/>
    <x v="2"/>
    <s v="FN/MP N° 2060"/>
    <d v="2024-08-13T00:00:00"/>
    <s v="Orden de Compra"/>
    <n v="17240882"/>
    <d v="2024-09-12T00:00:00"/>
    <s v="Pasaje aéreo nacional para Sra. Marcela Toledo Sandoval, Rut: 13.903.347-7, Santiago/La Serena/Santiago, del 23 al 24 de octubre del 2024. Efectuar visita a Fiscalía Regional para reuniones con nuevas autoridades MP, actividades con fiscales y equipos de apoyo y policías regionales, en las áreas de competencia de Ulddeco."/>
    <s v="Soc. de Turismo e Inversiones Inmobiliarias Limitada."/>
    <s v="76.204.527-3"/>
    <n v="125334"/>
    <x v="2"/>
  </r>
  <r>
    <s v="Fiscalía Nacional"/>
    <s v="Licitación Pública"/>
    <x v="2"/>
    <s v="FN/MP N° 2060"/>
    <d v="2024-08-13T00:00:00"/>
    <s v="Orden de Compra"/>
    <n v="17240883"/>
    <d v="2024-09-12T00:00:00"/>
    <s v="Pasaje aéreo nacional para Sra. Lorena Rebolledo Latorre, Rut: 12.884.925-4, Santiago/Valdivia/Temuco/Santiago, del 18 al 20  de noviembre de 2024.“Capacitación TTD, recuperación de bienes, investigación patrimonial en CO y criptoactivos” que se coordinó con la FR de Los Ríos."/>
    <s v="Soc. de Turismo e Inversiones Inmobiliarias Limitada."/>
    <s v="76.204.527-3"/>
    <n v="128334"/>
    <x v="2"/>
  </r>
  <r>
    <s v="Fiscalía Nacional"/>
    <s v="Licitación Pública"/>
    <x v="2"/>
    <s v="FN/MP N° 2060"/>
    <d v="2024-08-13T00:00:00"/>
    <s v="Orden de Compra"/>
    <n v="17240884"/>
    <d v="2024-09-12T00:00:00"/>
    <s v="Pasaje aéreo nacional para Sra. María José Mayral, Rut: 18.782.906-2, Santiago/Valdivia/Temuco/Santiago, del 18 al 20  de noviembre de 2024.“Capacitación TTD, recuperación de bienes, investigación patrimonial en CO y criptoactivos” que se coordinó con la FR de Los Ríos."/>
    <s v="Soc. de Turismo e Inversiones Inmobiliarias Limitada."/>
    <s v="76.204.527-3"/>
    <n v="128334"/>
    <x v="2"/>
  </r>
  <r>
    <s v="Fiscalía Nacional"/>
    <s v="Licitación Pública"/>
    <x v="2"/>
    <s v="FN/MP N° 2060"/>
    <d v="2024-08-13T00:00:00"/>
    <s v="Orden de Compra"/>
    <n v="17240885"/>
    <d v="2024-09-12T00:00:00"/>
    <s v="Pasaje aéreo nacional para Sra. Javiera Espinoza, Rut: 17.697.864-3, Temuco/Santiago, el 20 de noviembre de 2024.“Capacitación TTD, recuperación de bienes, investigación patrimonial en CO y criptoactivos” que se coordinó con la FR de Los Ríos."/>
    <s v="Soc. de Turismo e Inversiones Inmobiliarias Limitada."/>
    <s v="76.204.527-3"/>
    <n v="73642"/>
    <x v="2"/>
  </r>
  <r>
    <s v="Fiscalía Nacional"/>
    <s v="Contratación Directa (Exceptuada del Regl. Compras)"/>
    <x v="0"/>
    <s v="No Aplica"/>
    <s v="No Aplica"/>
    <s v="Orden de Compra"/>
    <n v="17240886"/>
    <d v="2024-09-12T00:00:00"/>
    <s v="Contratación de 1 Clase Presencial en vivo sobre “Agenda antiabusos de la ley 21.595, apropiación/fraude cotizaciones, usura”,  la clase se llevará a cabo en dependencias de la Fiscalía Nacional el día 17 de octubre en horario de 15:00 a 17:00 horas."/>
    <s v="Veronica Rosenblut Gorodinsky"/>
    <s v="10936585-8"/>
    <n v="170000"/>
    <x v="2"/>
  </r>
  <r>
    <s v="Fiscalía Nacional"/>
    <s v="Contratación Directa (Exceptuada del Regl. Compras)"/>
    <x v="0"/>
    <s v="No Aplica"/>
    <s v="No Aplica"/>
    <s v="Orden de Compra"/>
    <n v="17240887"/>
    <d v="2024-09-12T00:00:00"/>
    <s v="Contratación 1 Curso online sobre “Herramientas para una redacción eficiente y asertiva en contextos laborales”, 01 participante, inicio 26 de septiembre, termino 24 octubre."/>
    <s v="Pontificia Universidad Católica de Chile"/>
    <s v="81698900-0"/>
    <n v="140000"/>
    <x v="2"/>
  </r>
  <r>
    <s v="Fiscalía Nacional"/>
    <s v="Licitación Privada Menor"/>
    <x v="1"/>
    <s v="No Aplica"/>
    <s v="No Aplica"/>
    <s v="Orden de Compra"/>
    <n v="17240888"/>
    <d v="2024-09-12T00:00:00"/>
    <s v="Contratación de 20 Servicios de Evaluación Psicolaboral para estamentos Técnico-Administrativo, considerando al menos las dimensiones: Cognitiva, personalidad, competencias laborales y ético valóricas. Según formato de informe entregado por el MP para concursos internos."/>
    <s v="Sociedad De Profesionales Ossandón Consultores Integrales Limitada"/>
    <s v="77269090-8"/>
    <n v="1900000"/>
    <x v="2"/>
  </r>
  <r>
    <s v="Fiscalía Nacional"/>
    <s v="Contratación Directa (Exceptuada del Regl. Compras)"/>
    <x v="0"/>
    <s v="No Aplica"/>
    <s v="No Aplica"/>
    <s v="Orden de Compra"/>
    <n v="17240889"/>
    <d v="2024-09-12T00:00:00"/>
    <s v="Contratación 1 Curso online sobre &quot;Diseño instruccional para formación e-learning&quot;, la cual se llevó a cabo desde el 24 octubre al 21 noviembre."/>
    <s v="Pontificia Universidad Católica de Chile"/>
    <s v="81698900-0"/>
    <n v="140000"/>
    <x v="2"/>
  </r>
  <r>
    <s v="F.R. Tarapacá"/>
    <s v="Contratación Directa (Exceptuada del Regl. Compras)"/>
    <x v="0"/>
    <s v="No Aplica"/>
    <s v="No Aplica"/>
    <s v="Orden de Servicio"/>
    <n v="1240131"/>
    <d v="2024-09-13T00:00:00"/>
    <s v="Reemplazo de neumáticos Camioneta Toyota 4Runner asignada a FR, debido a desgaste."/>
    <s v="SALINAS Y FABRES SOCIEDAD ANONIMA"/>
    <s v="91502000-3"/>
    <n v="564210"/>
    <x v="2"/>
  </r>
  <r>
    <s v="F.R. Antofagasta"/>
    <s v="Contratación Directa (Exceptuada del Regl. Compras)"/>
    <x v="0"/>
    <s v="No Aplica"/>
    <s v="No Aplica"/>
    <s v="Orden de Servicio"/>
    <n v="2240305"/>
    <d v="2024-09-13T00:00:00"/>
    <s v="Servicio de traducción inglés - español para la Fiscalía Regional de Antofagasta."/>
    <s v="SPEECH GLOBAL CHILE"/>
    <s v="76.056.497-4"/>
    <n v="100265"/>
    <x v="2"/>
  </r>
  <r>
    <s v="F.R. Coquimbo"/>
    <s v="Convenio Marco (Chilecompra)"/>
    <x v="3"/>
    <s v="No Aplica"/>
    <s v="No Aplica"/>
    <s v="Orden de Compra"/>
    <n v="42400282"/>
    <d v="2024-09-13T00:00:00"/>
    <s v="Adquisición de teclado y mouse marca Philco OPT USB español alámbrico."/>
    <s v="COMERCIALIZADORA PROWALT SPA"/>
    <s v="77.820.307-3"/>
    <n v="230872"/>
    <x v="2"/>
  </r>
  <r>
    <s v="F.R. Maule"/>
    <s v="Licitación Privada Mayor"/>
    <x v="1"/>
    <s v="DER Nº 16/2024"/>
    <d v="2024-09-10T00:00:00"/>
    <s v="Orden de Compra"/>
    <n v="7240294"/>
    <d v="2024-09-13T00:00:00"/>
    <s v="Adquisición de Servidores NAS con sus respectivos discos de respaldo. Resolución DER N°16/2024 Licitación Privada Mayor. Proyecto UNAAC. Septiembre 2024."/>
    <s v="NASTOR SPA"/>
    <s v="76.749.194-8"/>
    <n v="18555937"/>
    <x v="2"/>
  </r>
  <r>
    <s v="F.R. Maule"/>
    <s v="Licitación Privada Menor"/>
    <x v="1"/>
    <s v="No Aplica"/>
    <s v="No Aplica"/>
    <s v="Orden de Compra"/>
    <n v="7240295"/>
    <d v="2024-09-13T00:00:00"/>
    <s v="4 evaluaciones psicolaborales para cargo de Fiscal, Unidad de personas"/>
    <s v="Consultora Tcs Group Search Spa."/>
    <s v="77.108.874-0"/>
    <n v="476000"/>
    <x v="2"/>
  </r>
  <r>
    <s v="F.R. Ñuble"/>
    <s v="Licitación Pública"/>
    <x v="2"/>
    <s v="FN/MP N° 2060"/>
    <d v="2024-08-13T00:00:00"/>
    <s v="Orden de Compra"/>
    <n v="20240112"/>
    <d v="2024-09-13T00:00:00"/>
    <s v="Compra de un pasaje aéreo Sra. Nayalet mansilla viaje a Puerto Montt 06/10/24"/>
    <s v="Soc. de Turismo e Inversiones Inmobiliarias Limitada."/>
    <s v="76.204.527-3"/>
    <n v="121852"/>
    <x v="2"/>
  </r>
  <r>
    <s v="F.R. Ñuble"/>
    <s v="Licitación Privada Menor"/>
    <x v="1"/>
    <s v="No Aplica"/>
    <s v="No Aplica"/>
    <s v="Orden de Compra"/>
    <n v="20240111"/>
    <d v="2024-09-13T00:00:00"/>
    <s v="Adquisición de 5 pendrives de 64GB, 7 pendrives de 256GB y 3 pendrives de 512 GB"/>
    <s v="COMERCIALIZADORASP DIGITAL SPA"/>
    <s v="76.799.430-3"/>
    <n v="272403"/>
    <x v="2"/>
  </r>
  <r>
    <s v="F.R. Biobío"/>
    <s v="Compra Agil Mercado Público"/>
    <x v="0"/>
    <s v="No Aplica"/>
    <s v="No Aplica"/>
    <s v="Orden de Compra"/>
    <n v="8240179"/>
    <d v="2024-09-13T00:00:00"/>
    <s v="Compra de un puesto trabajo para Fiscales Unidad RPA  Fiscalía Concepción."/>
    <s v="PEDRO ANTONIO PEDREROS"/>
    <s v="10.595.925-7"/>
    <n v="351050"/>
    <x v="2"/>
  </r>
  <r>
    <s v="F.R. Biobío"/>
    <s v="Compra Agil Mercado Público"/>
    <x v="0"/>
    <s v="No Aplica"/>
    <s v="No Aplica"/>
    <s v="Orden de Compra"/>
    <n v="8240180"/>
    <d v="2024-09-13T00:00:00"/>
    <s v="Compra de Sillones Ejecutivos y Sillas de visita para dos nuevos puestos de trabajo Fiscales RPA."/>
    <s v="IMPORTADORA FULLMUEBLES "/>
    <s v="77.351.814-9"/>
    <n v="434943"/>
    <x v="2"/>
  </r>
  <r>
    <s v="F.R. Biobío"/>
    <s v="Compra Agil Mercado Público"/>
    <x v="0"/>
    <s v="No Aplica"/>
    <s v="No Aplica"/>
    <s v="Orden de Compra"/>
    <n v="8240181"/>
    <d v="2024-09-13T00:00:00"/>
    <s v="Compra de puesto de trabajo para Fiscal Unidad RPA Fiscalía Local Talcahuano."/>
    <s v="STATUS SPA"/>
    <s v="77.393.671-4"/>
    <n v="487960"/>
    <x v="2"/>
  </r>
  <r>
    <s v="F.R Araucanía"/>
    <s v="Licitación Privada Menor"/>
    <x v="1"/>
    <s v="No Aplica"/>
    <s v="No Aplica"/>
    <s v="Orden de Compra"/>
    <n v="9240289"/>
    <d v="2024-09-13T00:00:00"/>
    <s v="Materiales de oficina para la Fiscalía Regional."/>
    <s v="Prisur S.A."/>
    <s v="76.041.579-0"/>
    <n v="132709"/>
    <x v="2"/>
  </r>
  <r>
    <s v="F.R. Los Ríos"/>
    <s v="Licitación Privada Menor"/>
    <x v="1"/>
    <s v="No Aplica"/>
    <s v="No Aplica"/>
    <s v="Orden de Compra"/>
    <n v="19240271"/>
    <d v="2024-09-13T00:00:00"/>
    <s v="Servicio de medida de protección en beneficio de victima y testigo por causa de la Fiscalia Regional de los Rios."/>
    <s v="Exequiel Omar Delgado Guzman"/>
    <s v="8.765.198-3"/>
    <n v="373000"/>
    <x v="2"/>
  </r>
  <r>
    <s v="F.R. Los Ríos"/>
    <s v="Licitación Privada Menor"/>
    <x v="1"/>
    <s v="No Aplica"/>
    <s v="No Aplica"/>
    <s v="Orden de Compra"/>
    <n v="19240272"/>
    <d v="2024-09-13T00:00:00"/>
    <s v="Reparacion y mantencion de sistema de grabacion de la FL de San Jose de la Mariquina."/>
    <s v="Rodrigo Ortiz Riquelme"/>
    <s v="9.522.525-K"/>
    <n v="34783"/>
    <x v="2"/>
  </r>
  <r>
    <s v="F.R. Los Ríos"/>
    <s v="Licitación Privada Menor"/>
    <x v="1"/>
    <s v="No Aplica"/>
    <s v="No Aplica"/>
    <s v="Orden de Compra"/>
    <n v="19240273"/>
    <d v="2024-09-13T00:00:00"/>
    <s v="Se adjudica el serv. de aseo temporal y extraordinario para los inmuebles de la Región de los Ríos, 10 días de aseo contar del 16 de septiembre de 2024."/>
    <s v="Soc de Inv Tres Vientos SPA."/>
    <s v="76.080.580-7"/>
    <n v="1426000"/>
    <x v="2"/>
  </r>
  <r>
    <s v="F.R. Los Lagos"/>
    <s v="Licitación Privada Menor"/>
    <x v="1"/>
    <s v="No Aplica"/>
    <s v="No Aplica"/>
    <s v="Orden de Compra"/>
    <n v="10240341"/>
    <d v="2024-09-13T00:00:00"/>
    <s v="Evaluación psicolaboral Abogado Asistente Honorarios FL Osorno"/>
    <s v="Assessor Consultores Asociados Ltda."/>
    <s v="78.074.130-9"/>
    <n v="121108"/>
    <x v="2"/>
  </r>
  <r>
    <s v="F.R. Los Lagos"/>
    <s v="Licitación Privada Menor"/>
    <x v="1"/>
    <s v="No Aplica"/>
    <s v="No Aplica"/>
    <s v="Orden de Compra"/>
    <n v="10240342"/>
    <d v="2024-09-13T00:00:00"/>
    <s v="Arriendo de salones 7 y 8 de octubre"/>
    <s v="Hoteles Colonos Del Sur S.A."/>
    <s v="79.887.890-5"/>
    <n v="3197578"/>
    <x v="2"/>
  </r>
  <r>
    <s v="F.R. Metrop. Centro Norte"/>
    <s v="Compra Agil Mercado Público"/>
    <x v="0"/>
    <s v="No Aplica"/>
    <s v="No Aplica"/>
    <s v="Orden de Compra"/>
    <n v="13240299"/>
    <d v="2024-09-13T00:00:00"/>
    <s v="PETRÓLEO PARA EQUIPO ELECTRÓGENO CJS."/>
    <s v="COMERCIAL JM SPA"/>
    <s v="77682135-7"/>
    <n v="380979"/>
    <x v="2"/>
  </r>
  <r>
    <s v="F.R. Metrop. Oriente"/>
    <s v="Licitación Privada Menor"/>
    <x v="1"/>
    <s v="No Aplica"/>
    <s v="No Aplica"/>
    <s v="Orden de Compra"/>
    <n v="14240251"/>
    <d v="2024-09-13T00:00:00"/>
    <s v="Se emite nueva orden de compra en reemplazo de orden 14240211, que rectifica rut y razón social de proveedor adjudicado."/>
    <s v="SERV. ALIMENTARIOS PEDRO P. HERNANDEZ EIRL"/>
    <s v="77599203-4"/>
    <n v="267155"/>
    <x v="2"/>
  </r>
  <r>
    <s v="F.R. Metrop. Sur"/>
    <s v="Contratación Directa (Exceptuada del Regl. Compras)"/>
    <x v="0"/>
    <s v="No Aplica"/>
    <s v="No Aplica"/>
    <s v="Orden de Compra"/>
    <n v="15240281"/>
    <d v="2024-09-13T00:00:00"/>
    <s v="Llamado a concurso Analista Criminal, grado XI, División de Estudios, Ev. Control y Desarrollo de la Gestión - FN / Técnico, grado XI, División Administración y Finanzas - FN / Administrativo, grado XVII, División Administración y Finanzas - FN / Técnico Informático, grado XII, Unidad de Gestión e Informática – FRM Occidente / (2) Auxiliar, grado XIX, Fiscalía Local de Pudahuel y Talagante – FRM Occidente."/>
    <s v="J MOSELLA SPA"/>
    <s v="96702280-2"/>
    <n v="700075"/>
    <x v="2"/>
  </r>
  <r>
    <s v="F.R. Metrop. Sur"/>
    <s v="Licitación Privada Menor"/>
    <x v="1"/>
    <s v="No Aplica"/>
    <s v="No Aplica"/>
    <s v="Orden de Compra"/>
    <n v="15240282"/>
    <d v="2024-09-13T00:00:00"/>
    <s v="Implementos de seguridad para profesionales que asisten al Sitio del Suceso: zapatos de seguridad y pantalones para Proyecto ECOH."/>
    <s v="SYF SEGURIDAD INDUSTRIAL SPA. "/>
    <s v="77091882-0"/>
    <n v="1503672"/>
    <x v="2"/>
  </r>
  <r>
    <s v="F.R. Metrop. Occidente"/>
    <s v="Contratación Directa (Exceptuada del Regl. Compras)"/>
    <x v="0"/>
    <s v="No Aplica"/>
    <s v="No Aplica"/>
    <s v="Orden de Compra"/>
    <n v="16240283"/>
    <d v="2024-09-13T00:00:00"/>
    <s v="PUBLICACION LICITACION PÚBLICA DE SERVICIOS DE MANTENIMIENTO PREVENTIVO A LOS SISTEMAS DE CLIMATIZACIÓN DE LOS EDIFICIOS QUE ALBERGAN A LA FISCALÍA REGIONAL METROPOLITANA OCCIDENTE Y SUS FISCALÍAS LOCALES día 15/09/2024. FRMOCC."/>
    <s v="J MOSELLA SPA"/>
    <s v="96702280-2"/>
    <n v="549141"/>
    <x v="2"/>
  </r>
  <r>
    <s v="F.R. Metrop. Occidente"/>
    <s v="Contratación Directa (Exceptuada del Regl. Compras)"/>
    <x v="0"/>
    <s v="No Aplica"/>
    <s v="No Aplica"/>
    <s v="Orden de Compra"/>
    <n v="16240284"/>
    <d v="2024-09-13T00:00:00"/>
    <s v="Cambio de automático en tablero de computación, en virtud de lo dispuesto en el Título I, Artículo 1°, Letra V, del Reglamento de Compra de Bienes Muebles y de Contratación de Servicios del Ministerio Público FL Melipilla."/>
    <s v="SERGIO ANTONIO SANCHEZ DELGADO"/>
    <s v="7779811-0"/>
    <n v="168980"/>
    <x v="2"/>
  </r>
  <r>
    <s v="F.R. Antofagasta"/>
    <s v="Contratación Directa"/>
    <x v="0"/>
    <s v="FR/ II No. 302"/>
    <n v="45426"/>
    <s v="Orden de Servicio"/>
    <n v="2240307"/>
    <d v="2024-09-16T00:00:00"/>
    <s v="Evaluaciones psicolaborales para el cargo de auxiliar recepcionista para la Fiscalía Local de Tocopilla. Stweany Meza- Fabiola Olivares- Chris Pizarro"/>
    <s v="SOC. DE DESARROLLO Y GESTION CAPITAL HUMANO"/>
    <s v="76.135.261-K"/>
    <n v="227145"/>
    <x v="2"/>
  </r>
  <r>
    <s v="F.R. Valparaíso"/>
    <s v="Licitación Privada Menor"/>
    <x v="1"/>
    <s v="No Aplica"/>
    <s v="No Aplica"/>
    <s v="Orden de Compra"/>
    <n v="5240421"/>
    <d v="2024-09-16T00:00:00"/>
    <s v="Programa calidad de Vida 2024 : Talleres de Mindfulness - Actividad de Integración para Fiscalías Locales y Fiscalía Regional"/>
    <s v="FRANCO ITALO BUCCAREY CASTILLO"/>
    <s v="10996250-3"/>
    <n v="680000"/>
    <x v="2"/>
  </r>
  <r>
    <s v="F.R. Valparaíso"/>
    <s v="Licitación Privada Menor"/>
    <x v="1"/>
    <s v="No Aplica"/>
    <s v="No Aplica"/>
    <s v="Orden de Compra"/>
    <n v="5240423"/>
    <d v="2024-09-16T00:00:00"/>
    <s v="Taller manejo de impacto SS para equipo ECOH"/>
    <s v="MARCELA MITSUKO MATSUMOTO MUNOZ"/>
    <s v="11863325-3"/>
    <n v="420000"/>
    <x v="2"/>
  </r>
  <r>
    <s v="F.R. O´Higgins"/>
    <s v="Licitación Pública"/>
    <x v="2"/>
    <s v="FN/MP 2075/2018"/>
    <d v="2018-10-12T00:00:00"/>
    <s v="Orden de Compra"/>
    <n v="6240401"/>
    <d v="2024-09-16T00:00:00"/>
    <s v="Ratificación de Informe Pericial ruc 2000970XXX-X Fiscalía Local Santa Cruz."/>
    <s v="NATASHA ANDREA RODRIGUEZ HIDALGO"/>
    <s v="17.178.088-8"/>
    <n v="151200"/>
    <x v="2"/>
  </r>
  <r>
    <s v="F.R. O´Higgins"/>
    <s v="Contratación Directa (Exceptuada del Regl. Compras)"/>
    <x v="0"/>
    <s v="No Aplica"/>
    <s v="No Aplica"/>
    <s v="Orden de Compra"/>
    <n v="6240402"/>
    <d v="2024-09-16T00:00:00"/>
    <s v="Ratificación informe pericial ruc 1900711XXX-X,  Fiscalía Local Santa Cruz."/>
    <s v="MARIE CLAUDETTE OLIVA LARROUCAU"/>
    <s v="10.519.120-0"/>
    <n v="151200"/>
    <x v="2"/>
  </r>
  <r>
    <s v="F.R. Maule"/>
    <s v="Licitación Pública"/>
    <x v="2"/>
    <s v="FN Nº 1715/2015"/>
    <d v="2015-10-02T00:00:00"/>
    <s v="Orden de Compra"/>
    <s v="No aplica"/>
    <d v="2024-09-16T00:00:00"/>
    <s v="COMPARECENCIA A JUICIO ORAL"/>
    <s v="IVANNA BATTAGLIA ALJARO"/>
    <s v="10.676.258-9"/>
    <n v="151339"/>
    <x v="2"/>
  </r>
  <r>
    <s v="F.R. Maule"/>
    <s v="Licitación Pública"/>
    <x v="2"/>
    <s v="FN Nº 1715/2015"/>
    <d v="2015-10-02T00:00:00"/>
    <s v="Orden de Compra"/>
    <s v="No aplica"/>
    <d v="2024-09-16T00:00:00"/>
    <s v="COMPARECENCIA A JUICIO ORAL"/>
    <s v="RUTH EVELYN ROJAS SEPULVEDA"/>
    <s v="13.611.294-5"/>
    <n v="151052"/>
    <x v="2"/>
  </r>
  <r>
    <s v="F.R Araucanía"/>
    <s v="Licitación Privada Menor"/>
    <x v="1"/>
    <s v="No Aplica"/>
    <s v="No Aplica"/>
    <s v="Orden de Compra"/>
    <n v="9240291"/>
    <d v="2024-09-16T00:00:00"/>
    <s v="Servicio de evaluación psicolaboral para cargo del estamento técnico de la región."/>
    <s v="Consultoría e Investigación en RR.HH. Spa."/>
    <s v="76.580.320-9"/>
    <n v="297332"/>
    <x v="2"/>
  </r>
  <r>
    <s v="F.R Araucanía"/>
    <s v="Licitación Privada Menor"/>
    <x v="1"/>
    <s v="No Aplica"/>
    <s v="No Aplica"/>
    <s v="Orden de Compra"/>
    <n v="9240292"/>
    <d v="2024-09-16T00:00:00"/>
    <s v="Servicio de coffee break para jornada del programa de calidad de vida laboral."/>
    <s v="Banquetería Francisca Avendaño Gómez E.I.R.L."/>
    <s v="76.846.013-2"/>
    <n v="85680"/>
    <x v="2"/>
  </r>
  <r>
    <s v="F.R Araucanía"/>
    <s v="Licitación Pública"/>
    <x v="2"/>
    <s v="FN/MP N° 2060"/>
    <d v="2024-08-13T00:00:00"/>
    <s v="Orden de Compra"/>
    <n v="9240293"/>
    <d v="2024-09-16T00:00:00"/>
    <s v="Pasajes aéreos para fiscal en comisión de servicio, trayecto Tco.-Stgo.-Tco."/>
    <s v="Soc. de Turismo e Inversiones Inmobiliarias Limitada."/>
    <s v="76.204.527-3"/>
    <n v="434304"/>
    <x v="2"/>
  </r>
  <r>
    <s v="F.R. Magallanes"/>
    <s v="Contratación Directa (Exceptuada del Regl. Compras)"/>
    <x v="0"/>
    <s v="No Aplica"/>
    <s v="No Aplica"/>
    <s v="Orden de Compra"/>
    <n v="12240194"/>
    <d v="2024-09-16T00:00:00"/>
    <s v="6 metros cúbicos de carga en contenedores tramo P. Arenas -P. Williams, traslado de materiales habilitación Fiscalía."/>
    <s v="Transbordadora Austral Broom"/>
    <s v="82.074.900-6"/>
    <n v="253500"/>
    <x v="2"/>
  </r>
  <r>
    <s v="F.R. Magallanes"/>
    <s v="Licitación Pública"/>
    <x v="2"/>
    <s v="FN/MP N° 2060"/>
    <d v="2024-08-13T00:00:00"/>
    <s v="Orden de Compra"/>
    <n v="12240195"/>
    <d v="2024-09-16T00:00:00"/>
    <s v="Pasaje aéreo Pta.Arenas/Santiago/Pta.Arenas 07 al 10/10/24  por comision de servicio "/>
    <s v="Soc. de Turismo e Inversiones Inmobiliarias Limitada."/>
    <s v="76.204.527-3"/>
    <n v="304152"/>
    <x v="2"/>
  </r>
  <r>
    <s v="F.R. Metrop. Occidente"/>
    <s v="Contratación Directa (Exceptuada del Regl. Compras)"/>
    <x v="0"/>
    <s v="No Aplica"/>
    <s v="No Aplica"/>
    <s v="Orden de Compra"/>
    <n v="16240285"/>
    <d v="2024-09-16T00:00:00"/>
    <s v="Revisión visita técnica circuito eléctrico por baja de voltaje, en virtud de lo dispuesto en el Título I, Artículo 1°, Letra V, del Reglamento de Compra de Bienes Muebles y de Contratación de Servicios del Ministerio Público."/>
    <s v="SERGIO ANTONIO SANCHEZ DELGADO"/>
    <s v="7779811-0"/>
    <n v="109480"/>
    <x v="2"/>
  </r>
  <r>
    <s v="Fiscalía Nacional"/>
    <s v="Contratación Directa"/>
    <x v="0"/>
    <s v="FN/MP N° 2305"/>
    <d v="2024-09-10T00:00:00"/>
    <s v="Orden de Compra"/>
    <n v="17240890"/>
    <d v="2024-09-16T00:00:00"/>
    <s v="Contratación de Elaboración y grabado de 544 galvanos institucionales para galardonar por años de servicios, según el siguiente detalle: 83 galvanos (10 años de servicio); 99 galvanos (15 años de servicios); 362 galvanos (20 años de servicios), con sus respectivas cajas de presentación."/>
    <s v="Krupitzky SPA"/>
    <s v="77118052-3"/>
    <n v="10229954"/>
    <x v="2"/>
  </r>
  <r>
    <s v="Fiscalía Nacional"/>
    <s v="Contratación Directa (Exceptuada del Regl. Compras)"/>
    <x v="0"/>
    <s v="No Aplica"/>
    <s v="No Aplica"/>
    <s v="Orden de Compra"/>
    <n v="17240891"/>
    <d v="2024-09-16T00:00:00"/>
    <s v="Publicación aviso Licitación Pública “Contratación de Servicios de Mantenimiento Preventivo del Sistema de Control Centralizado BMS del edificio institucional de la Fiscalía Nacional”. Fecha de publicación: Domingo 22 de septiembre de 2024 en el diario El Mercurio de circulación nacional, ubicación generales MOD 2x2 B&amp;N."/>
    <s v="JMosella SpA."/>
    <s v="96702280-2"/>
    <n v="359316"/>
    <x v="2"/>
  </r>
  <r>
    <s v="Fiscalía Nacional"/>
    <s v="Contratación Directa (Exceptuada del Regl. Compras)"/>
    <x v="0"/>
    <s v="No Aplica"/>
    <s v="No Aplica"/>
    <s v="Orden de Compra"/>
    <n v="17240893"/>
    <d v="2024-09-16T00:00:00"/>
    <s v="Suscripción anual &quot;Digital Diario La Tercera&quot;. Usuario: Ángel Valencia Vásquez, Rut: 8.667.131-k, Fiscal Nacional. Período de suscripción 27/09/2024 al 27/09/2025."/>
    <s v="Comercializadora GC S.A"/>
    <s v="76058347-2"/>
    <n v="83880"/>
    <x v="2"/>
  </r>
  <r>
    <s v="Fiscalía Nacional"/>
    <s v="Contratación Directa (Exceptuada del Regl. Compras)"/>
    <x v="0"/>
    <s v="No Aplica"/>
    <s v="No Aplica"/>
    <s v="Orden de Compra"/>
    <n v="17240894"/>
    <d v="2024-09-16T00:00:00"/>
    <s v="Contratación de 1 Clase presencial en vivo sobre &quot;Estafas / Ley_x000a_20.009, fraude informático. Todo lo anterior con relación a la ley de delitos económicos”, la que se llevará a cabo el día 10 de octubre de 2024 en horarios de 09:00 a 11:00 horas."/>
    <s v=" Laura Mayer Lux"/>
    <s v="14123487-0"/>
    <n v="170000"/>
    <x v="2"/>
  </r>
  <r>
    <s v="Fiscalía Nacional"/>
    <s v="Licitación Pública"/>
    <x v="2"/>
    <s v="FN/MP N° 2060"/>
    <d v="2024-08-13T00:00:00"/>
    <s v="Orden de Compra"/>
    <n v="17240895"/>
    <d v="2024-09-16T00:00:00"/>
    <s v="Pasaje aéreo nacional para Sr. Michael Bello Gómez, Rut: 12.763.780-6, Santiago/Puerto Montt/Santiago, del 23 al 24 de septiembre de 2024. Reuniones de Coordinación de Seguridad en la región."/>
    <s v="Soc. de Turismo e Inversiones Inmobiliarias Limitada."/>
    <s v="76.204.527-3"/>
    <n v="291152"/>
    <x v="2"/>
  </r>
  <r>
    <s v="Fiscalía Nacional"/>
    <s v="Contratación Directa"/>
    <x v="0"/>
    <s v="FN/MP N°2356"/>
    <d v="2024-09-16T00:00:00"/>
    <s v="Contrato"/>
    <s v="no aplica"/>
    <d v="2024-09-16T00:00:00"/>
    <s v="Servicios de asesoría de monitoreo de compromisos de gestión institucional 2024 del Ministerio Público"/>
    <s v="Universidad de Chile"/>
    <s v="60.910.000-1"/>
    <n v="19467000"/>
    <x v="2"/>
  </r>
  <r>
    <s v="F.R. Arica y Parinacota"/>
    <s v="Licitación Pública"/>
    <x v="2"/>
    <s v="FN/MP N° 2060"/>
    <d v="2024-08-13T00:00:00"/>
    <s v="Orden de Servicio"/>
    <n v="18240295"/>
    <d v="2024-09-17T00:00:00"/>
    <s v="Según la Resolución FN/MP Nro. 1493/2024, emitida el 13/06/2024, se han adquirido pasajes aéreos nacionales para el tramo ARI-SCL- y SCL-ARI, para el Fiscal Adjunto Jefe SACFI R.M.G.V."/>
    <s v="Soc. de Turismo e Inversiones Inmobiliarias Limitada."/>
    <s v="76.204.527-3"/>
    <n v="201762"/>
    <x v="2"/>
  </r>
  <r>
    <s v="F.R. Antofagasta"/>
    <s v="Licitación Pública"/>
    <x v="2"/>
    <s v="FN/MP N° 2060"/>
    <d v="2024-08-13T00:00:00"/>
    <s v="Orden de Servicio"/>
    <n v="2240308"/>
    <d v="2024-09-17T00:00:00"/>
    <s v="Pasaje aéreo por comisión de servicios diligencias de investigación"/>
    <s v="Soc. de Turismo e Inversiones Inmobiliarias Limitada."/>
    <s v="76.204.527-3"/>
    <n v="1274038"/>
    <x v="2"/>
  </r>
  <r>
    <s v="F.R. Atacama"/>
    <s v="Contratación Directa (Exceptuada del Regl. Compras)"/>
    <x v="0"/>
    <s v="No Aplica"/>
    <s v="No Aplica"/>
    <s v="Orden de Compra"/>
    <n v="32400198"/>
    <d v="2024-09-17T00:00:00"/>
    <s v="Servicio de mantenimiento preventivo anual del generador eléctrico de la Fiscalía Local de Chañaral, equipo LUREYE J66K."/>
    <s v="ENERNUEVAS SPA"/>
    <s v="76.045.491-5"/>
    <n v="1012539"/>
    <x v="2"/>
  </r>
  <r>
    <s v="F.R. O´Higgins"/>
    <s v="Licitación Pública"/>
    <x v="2"/>
    <s v="FN/MP 1001/2021"/>
    <d v="2021-10-07T00:00:00"/>
    <s v="Orden de Compra"/>
    <n v="6240414"/>
    <d v="2024-09-17T00:00:00"/>
    <s v="Informe Pericia psicológica ruc 2400186XXX-X, SACFI."/>
    <s v="PAULA CAROLINA ESQUIVEL ADAOS"/>
    <s v="14.146.461-2"/>
    <n v="226800"/>
    <x v="2"/>
  </r>
  <r>
    <s v="F.R. O´Higgins"/>
    <s v="Licitación Pública"/>
    <x v="2"/>
    <s v="FN/MP 1002/2021"/>
    <d v="2021-10-07T00:00:00"/>
    <s v="Orden de Compra"/>
    <n v="6240415"/>
    <d v="2024-09-17T00:00:00"/>
    <s v="Informe Pericia social ruc 2400186XXX-X, SACFI."/>
    <s v="CAROL PAOLA FONTENA VERA"/>
    <s v="12.752.419-K"/>
    <n v="226800"/>
    <x v="2"/>
  </r>
  <r>
    <s v="F.R. Aysén"/>
    <s v="Licitación Pública"/>
    <x v="2"/>
    <s v="FN/MP N° 2060"/>
    <d v="2024-08-13T00:00:00"/>
    <s v="Orden de Servicio"/>
    <n v="11240350"/>
    <d v="2024-09-17T00:00:00"/>
    <s v="Pasajes Aéreos Nacionales Balmaceda-Santiago (ida y regreso), para Administradora Fiscalía Local Coyhaique. Reunión de Constitución del Comité Nacional de Calidad de servicio y experiencia usuaria (Res FN N° 2178) Santiago."/>
    <s v="Soc. de Turismo e Inversiones Inmobiliarias Limitada."/>
    <s v="76.204.527-3"/>
    <n v="317005"/>
    <x v="2"/>
  </r>
  <r>
    <s v="F.R. Aysén"/>
    <s v="Licitación Pública"/>
    <x v="2"/>
    <s v="FN/MP N° 2060"/>
    <d v="2024-08-13T00:00:00"/>
    <s v="Orden de Servicio"/>
    <n v="11240351"/>
    <d v="2024-09-17T00:00:00"/>
    <s v="Pasajes Aéreos Nacionales Balmaceda-Santiago (ida y regreso), para Abogado Asesor Fiscalía Regional de Aysén. Citación declarar en IA Fiscalía Nacional Santiago."/>
    <s v="Soc. de Turismo e Inversiones Inmobiliarias Limitada."/>
    <s v="76.204.527-3"/>
    <n v="340935"/>
    <x v="2"/>
  </r>
  <r>
    <s v="F.R. Metrop. Centro Norte"/>
    <s v="Licitación Privada Menor"/>
    <x v="1"/>
    <s v="No Aplica"/>
    <s v="No Aplica"/>
    <s v="Orden de Compra"/>
    <n v="13240300"/>
    <d v="2024-09-17T00:00:00"/>
    <s v="CURSO POWER BI "/>
    <s v="PONTIFICIA UNIVERSIDAD CATOLICA DE CHILE"/>
    <s v="81698900-0"/>
    <n v="84000"/>
    <x v="2"/>
  </r>
  <r>
    <s v="F.R. Metrop. Centro Norte"/>
    <s v="Licitación Privada Menor"/>
    <x v="1"/>
    <s v="No Aplica"/>
    <s v="No Aplica"/>
    <s v="Orden de Compra"/>
    <n v="13240301"/>
    <d v="2024-09-17T00:00:00"/>
    <s v="COFFE BREAK  23 Y 30 SEPTIEMBRE.  Capacitación Autónoma Regional."/>
    <s v="VIVIAN ANGELICA DE LA FUENTE ALACID"/>
    <s v="13104370-8"/>
    <n v="428400"/>
    <x v="2"/>
  </r>
  <r>
    <s v="Fiscalía Nacional"/>
    <s v="Contratación Directa (Exceptuada del Regl. Compras)"/>
    <x v="0"/>
    <s v="No Aplica"/>
    <s v="No Aplica"/>
    <s v="Orden de Compra"/>
    <n v="17240896"/>
    <d v="2024-09-17T00:00:00"/>
    <s v="Publicación Aviso 3° Concurso FA 2024 en Diario Oficial, el 02 de septiembre de 2024. "/>
    <s v="Subsecretaria del Interior_x000a_(Diario Oficial)"/>
    <s v="60501000-8"/>
    <n v="85045"/>
    <x v="2"/>
  </r>
  <r>
    <s v="Fiscalía Nacional"/>
    <s v="Licitación Pública"/>
    <x v="2"/>
    <s v="FN/MP N° 2060"/>
    <d v="2024-08-13T00:00:00"/>
    <s v="Orden de Compra"/>
    <n v="17240897"/>
    <d v="2024-09-17T00:00:00"/>
    <s v="Pasaje aéreo nacional para Sr. Ignacio Castillo Val, Rut: 10.598.535-5, Santiago/Puerto Montt/Santiago, del 06 al 08 de octubre de 2024. Participar en la MACROZONA SUR. Cambio de pasaje."/>
    <s v="Soc. de Turismo e Inversiones Inmobiliarias Limitada."/>
    <s v="76.204.527-3"/>
    <n v="31000"/>
    <x v="2"/>
  </r>
  <r>
    <s v="Fiscalía Nacional"/>
    <s v="Licitación Pública"/>
    <x v="2"/>
    <s v="FN/MP N° 2060"/>
    <d v="2024-08-13T00:00:00"/>
    <s v="Orden de Compra"/>
    <n v="17240898"/>
    <d v="2024-09-17T00:00:00"/>
    <s v="Pasaje aéreo nacional para Sr. Ignacio Castillo Val, Rut: 10.598.535-5, Santiago/Copiapó/Santiago, del 08 al 09 de octubre de 2024. Operativo en Copiapó."/>
    <s v="Soc. de Turismo e Inversiones Inmobiliarias Limitada."/>
    <s v="76.204.527-3"/>
    <n v="84392"/>
    <x v="2"/>
  </r>
  <r>
    <s v="F.R. Metrop. Occidente"/>
    <s v="Licitación Privada Menor"/>
    <x v="1"/>
    <s v="No Aplica"/>
    <s v="No Aplica"/>
    <s v="Orden de Compra"/>
    <n v="16240286"/>
    <d v="2024-09-21T00:00:00"/>
    <s v="Servio de suministro, cambio e instalación de focos (02 dicroicos led) en oficina de jefa UAJ Bárbara Ramos. contratación refiere una L. P. menor de conformidad a art.22 del reglamento de compras y contrataciones del MP. (por monto requiere de 01 cotización)."/>
    <s v="SERGIO ANTONIO SANCHEZ DELGADO"/>
    <s v="7779811-0"/>
    <n v="57120"/>
    <x v="2"/>
  </r>
  <r>
    <s v="F.R. Metrop. Occidente"/>
    <s v="Contratación Directa (Exceptuada del Regl. Compras)"/>
    <x v="0"/>
    <s v="No Aplica"/>
    <s v="No Aplica"/>
    <s v="Orden de Compra"/>
    <n v="16240287"/>
    <d v="2024-09-21T00:00:00"/>
    <s v="Adquisición de tarjeta acceso dependencias centro justicia Santiago para fiscal Juan Sepúlveda González RUT 12.634.908-4 de FL. Pudahuel por robo de la anterior la que fue informada para su bloqueo."/>
    <s v="SOC.CONCESIONARIA C.DE JUSTICIA DE STGO."/>
    <s v="99557380-6"/>
    <n v="22313"/>
    <x v="2"/>
  </r>
  <r>
    <s v="F.R. Antofagasta"/>
    <s v="Licitación Privada Mayor"/>
    <x v="1"/>
    <s v="FR II N° 493"/>
    <n v="45510"/>
    <s v="Orden de Servicio"/>
    <n v="2240309"/>
    <d v="2024-09-23T00:00:00"/>
    <s v="Adquisición letrero institucional Fiscalía Local de San Pedro de Atacama."/>
    <s v="VICTOR ENRIQUE FIGUEROA GARCIA"/>
    <s v="8.747.079-2"/>
    <n v="678300"/>
    <x v="2"/>
  </r>
  <r>
    <s v="F.R. Coquimbo"/>
    <s v="Licitación Pública"/>
    <x v="2"/>
    <s v="17-FN Nº 2075"/>
    <d v="2018-10-12T00:00:00"/>
    <s v="Orden de Compra"/>
    <n v="42400283"/>
    <d v="2024-09-23T00:00:00"/>
    <s v="Informe pericial según causa RUC, Fiscalía Local de la Coquimbo."/>
    <s v="MARIANELA ODETTE CORTES"/>
    <s v="13.417.766-7"/>
    <n v="227326"/>
    <x v="2"/>
  </r>
  <r>
    <s v="F.R. O´Higgins"/>
    <s v="Licitación Privada Menor"/>
    <x v="1"/>
    <s v="No Aplica"/>
    <s v="No Aplica"/>
    <s v="Orden de Compra"/>
    <n v="6240416"/>
    <d v="2024-09-23T00:00:00"/>
    <s v="Servicio de evaluación psicolaboral por cargo de Auxiliar Suplente Fiscalía Local de San Vicente."/>
    <s v="SOCIEDAD DE PROFESIONALES OSSANDÓN CONSULTORES INTEGRALES LIMITADA"/>
    <s v="77.269.090-8"/>
    <n v="86940"/>
    <x v="2"/>
  </r>
  <r>
    <s v="F.R. O´Higgins"/>
    <s v="Licitación Privada Menor"/>
    <x v="1"/>
    <s v="No Aplica"/>
    <s v="No Aplica"/>
    <s v="Orden de Compra"/>
    <n v="6240417"/>
    <d v="2024-09-23T00:00:00"/>
    <s v="Programa Regional de Calidad de Vida Laboral: Sesiones de técnicas descontracturantes. Actividad para realizarse en las localidades de Rancagua, Graneros, San Vicente, San Fernando, Rengo y Santa Cruz"/>
    <s v="RALB SPA"/>
    <s v="77.663.061-6"/>
    <n v="1240416"/>
    <x v="2"/>
  </r>
  <r>
    <s v="F.R. O´Higgins"/>
    <s v="Licitación Privada Menor"/>
    <x v="1"/>
    <s v="No Aplica"/>
    <s v="No Aplica"/>
    <s v="Orden de Compra"/>
    <n v="6240419"/>
    <d v="2024-09-23T00:00:00"/>
    <s v="Servicio de coffe break para Santa Cruz y Rancagua por Capacitación &quot;Reforma Ley de Reincidencia&quot;"/>
    <s v="EVENTOS CORREA Y SAAVEDRA LIMITADA"/>
    <s v="77.480.265-7"/>
    <n v="357000"/>
    <x v="2"/>
  </r>
  <r>
    <s v="F.R. Maule"/>
    <s v="Licitación Privada Menor"/>
    <x v="1"/>
    <s v="No Aplica"/>
    <s v="No Aplica"/>
    <s v="Orden de Compra"/>
    <n v="7240296"/>
    <d v="2024-09-23T00:00:00"/>
    <s v="Suministro e instalación de letrero con horario de atención de público, Fiscalía Local de Molina"/>
    <s v="COMERCIAL E INVERSIO"/>
    <s v="77.768.602-K"/>
    <n v="125000"/>
    <x v="2"/>
  </r>
  <r>
    <s v="F.R. Maule"/>
    <s v="Licitación Privada Menor"/>
    <x v="1"/>
    <s v="No Aplica"/>
    <s v="No Aplica"/>
    <s v="Orden de Compra"/>
    <n v="7240297"/>
    <d v="2024-09-23T00:00:00"/>
    <s v="Instalación de TV de 65 pulgadas en sala de reuniones en URAVIT"/>
    <s v="COMERCIAL E INVERSIO"/>
    <s v="77.768.602-K"/>
    <n v="120000"/>
    <x v="2"/>
  </r>
  <r>
    <s v="F.R. Maule"/>
    <s v="Compra Agil Mercado Público"/>
    <x v="0"/>
    <s v="No Aplica"/>
    <s v="No Aplica"/>
    <s v="Orden de Compra"/>
    <n v="7240298"/>
    <d v="2024-09-23T00:00:00"/>
    <s v="Mobiliario para RPA, Fiscalía regional, Compra ágil OC N° 696704-35-AG24"/>
    <s v="SERVICIO KAMIANA SPA"/>
    <s v="77.727.836-3"/>
    <n v="435516"/>
    <x v="2"/>
  </r>
  <r>
    <s v="F.R. Ñuble"/>
    <s v="Contratación Directa (Exceptuada del Regl. Compras)"/>
    <x v="0"/>
    <s v="No Aplica"/>
    <s v="No Aplica"/>
    <s v="Orden de Compra"/>
    <n v="20240113"/>
    <d v="2024-09-23T00:00:00"/>
    <s v="Servicios de instalación de puerta de acceso para kitchenett para Sala de Reuniones"/>
    <s v="CRISTIAN RODRIGO SAEZ NAVARRO"/>
    <s v="12.551.959-8"/>
    <n v="190400"/>
    <x v="2"/>
  </r>
  <r>
    <s v="F.R. Ñuble"/>
    <s v="Licitación Privada Menor"/>
    <x v="1"/>
    <s v="No Aplica"/>
    <s v="No Aplica"/>
    <s v="Orden de Compra"/>
    <n v="20240114"/>
    <d v="2024-09-23T00:00:00"/>
    <s v="Adquisición de 3 servicios de evaluacion psicolaboral para candidatos a cargo Tecnico para la UDP"/>
    <s v="CLB CONSULTORES LTDA"/>
    <s v="76.544.650-3"/>
    <n v="272766"/>
    <x v="2"/>
  </r>
  <r>
    <s v="F.R. Biobío"/>
    <s v="Contratación Directa (Exceptuada del Regl. Compras)"/>
    <x v="0"/>
    <s v="No Aplica"/>
    <s v="No Aplica"/>
    <s v="Orden de Servicio"/>
    <n v="8240184"/>
    <d v="2024-09-23T00:00:00"/>
    <s v="Cambio Tarjeta equipos de Aire  Fiscalía Arauco."/>
    <s v="MEGASEG OBRAS Y TECNOLOGIA"/>
    <s v="77.528.802-7"/>
    <n v="330000"/>
    <x v="2"/>
  </r>
  <r>
    <s v="F.R Araucanía"/>
    <s v="Contratación Directa (Exceptuada del Regl. Compras)"/>
    <x v="0"/>
    <s v="No Aplica"/>
    <s v="No Aplica"/>
    <s v="Orden de Compra"/>
    <n v="9240294"/>
    <d v="2024-09-23T00:00:00"/>
    <s v="Peritaje privado para causa de la Fiscalía Local de Temuco."/>
    <s v="Servicios Médicos Marcelo Andrés Fonseca E.I.R.L."/>
    <s v="76.108.902-1"/>
    <n v="1000000"/>
    <x v="2"/>
  </r>
  <r>
    <s v="F.R Araucanía"/>
    <s v="Licitación Pública"/>
    <x v="2"/>
    <s v="FN/MP N° 2060"/>
    <d v="2024-08-13T00:00:00"/>
    <s v="Orden de Compra"/>
    <n v="9240295"/>
    <d v="2024-09-23T00:00:00"/>
    <s v="Pasajes aéreos para fiscal en comisión de servicio, trayecto Tco.-Stgo.-Tco."/>
    <s v="Soc. de Turismo e Inversiones Inmobiliarias Limitada."/>
    <s v="76.204.527-3"/>
    <n v="255918"/>
    <x v="2"/>
  </r>
  <r>
    <s v="F.R Araucanía"/>
    <s v="Licitación Pública"/>
    <x v="2"/>
    <s v="FN/MP N° 2060"/>
    <d v="2024-08-13T00:00:00"/>
    <s v="Orden de Compra"/>
    <n v="9240296"/>
    <d v="2024-09-23T00:00:00"/>
    <s v="Pasajes aéreos para funcionario en comisión de servicio, trayecto Tco.-Stgo.-Tco."/>
    <s v="Soc. de Turismo e Inversiones Inmobiliarias Limitada."/>
    <s v="76.204.527-3"/>
    <n v="139918"/>
    <x v="2"/>
  </r>
  <r>
    <s v="F.R Araucanía"/>
    <s v="Licitación Pública"/>
    <x v="2"/>
    <s v="FN/MP N° 2060"/>
    <d v="2024-08-13T00:00:00"/>
    <s v="Orden de Compra"/>
    <n v="9240297"/>
    <d v="2024-09-23T00:00:00"/>
    <s v="Pasajes aéreos para fiscal en comisión de servicio, trayecto Tco.-Stgo.-Tco."/>
    <s v="Soc. de Turismo e Inversiones Inmobiliarias Limitada."/>
    <s v="76.204.527-3"/>
    <n v="169918"/>
    <x v="2"/>
  </r>
  <r>
    <s v="F.R Araucanía"/>
    <s v="Licitación Privada Menor"/>
    <x v="1"/>
    <s v="No Aplica"/>
    <s v="No Aplica"/>
    <s v="Orden de Compra"/>
    <n v="9240298"/>
    <d v="2024-09-23T00:00:00"/>
    <s v="Servicio de relatoría para taller del programa de calidad de vida laboral."/>
    <s v="Francisca Camila de La Paz Cerro Verdugo."/>
    <s v="17.410.471-9"/>
    <n v="210000"/>
    <x v="2"/>
  </r>
  <r>
    <s v="F.R. Magallanes"/>
    <s v="Contratación Directa"/>
    <x v="0"/>
    <s v="17-FN N° 2314"/>
    <d v="2024-09-10T00:00:00"/>
    <s v="Orden de Compra"/>
    <n v="12240196"/>
    <d v="2024-09-23T00:00:00"/>
    <s v="Equipo terminal avanzado para F.L.Cabo de Hornos"/>
    <s v="Claro Chile SPA"/>
    <s v="96.799.250-K"/>
    <n v="234880"/>
    <x v="2"/>
  </r>
  <r>
    <s v="F.R. Metrop. Centro Norte"/>
    <s v="Licitación Privada Menor"/>
    <x v="1"/>
    <s v="No Aplica"/>
    <s v="No Aplica"/>
    <s v="Orden de Compra"/>
    <n v="13240302"/>
    <d v="2024-09-23T00:00:00"/>
    <s v="TALLER CUIDADO DE EQUIPOS A REALIZARSE 27/09/24"/>
    <s v="DESPERTAR HUMANO SPA"/>
    <s v="76838171-2"/>
    <n v="260000"/>
    <x v="2"/>
  </r>
  <r>
    <s v="F.R. Metrop. Centro Norte"/>
    <s v="Contratación Directa (Exceptuada del Regl. Compras)"/>
    <x v="0"/>
    <s v="No Aplica"/>
    <s v="No Aplica"/>
    <s v="Orden de Compra"/>
    <n v="13240303"/>
    <d v="2024-09-23T00:00:00"/>
    <s v="SERVICIO DE INTERPRETACION DE CREOLE - ESPAÑOL RUC 2401102xxx-5"/>
    <s v="JEAN WILFRID DOIRIN"/>
    <s v="22698271-K"/>
    <n v="313043"/>
    <x v="2"/>
  </r>
  <r>
    <s v="F.R. Metrop. Centro Norte"/>
    <s v="Contratación Directa (Exceptuada del Regl. Compras)"/>
    <x v="0"/>
    <s v="No Aplica"/>
    <s v="No Aplica"/>
    <s v="Orden de Compra"/>
    <n v="13240304"/>
    <d v="2024-09-23T00:00:00"/>
    <s v="SERVICIO DE INTERPRETACION DE CREOLE - ESPAÑOL RUC 2401116xxx-4"/>
    <s v="JEAN WILFRID DOIRIN"/>
    <s v="22698271-K"/>
    <n v="104348"/>
    <x v="2"/>
  </r>
  <r>
    <s v="F.R. Metrop. Oriente"/>
    <s v="Licitación Privada Menor"/>
    <x v="1"/>
    <s v="No Aplica"/>
    <s v="No Aplica"/>
    <s v="Orden de Compra"/>
    <n v="14240252"/>
    <d v="2024-09-23T00:00:00"/>
    <s v="Servicio de evaluación psicolaboral para 3 postulantes a estamento auxiliar."/>
    <s v="Consultoría e Investigación en RR.HH. Spa."/>
    <s v="76.580.320-9"/>
    <n v="306306"/>
    <x v="2"/>
  </r>
  <r>
    <s v="F.R. Metrop. Oriente"/>
    <s v="Contratación Directa (Exceptuada del Regl. Compras)"/>
    <x v="0"/>
    <s v="No Aplica"/>
    <s v="No Aplica"/>
    <s v="Orden de Compra"/>
    <n v="14240253"/>
    <d v="2024-09-23T00:00:00"/>
    <s v="Servicio de interpretación español chino para audiencia de procedimiento abreviado."/>
    <s v="PEIY LING TSAI"/>
    <s v="14641902-K"/>
    <n v="92754"/>
    <x v="2"/>
  </r>
  <r>
    <s v="F.R. Metrop. Occidente"/>
    <s v="Contratación Directa (Exceptuada del Regl. Compras)"/>
    <x v="0"/>
    <s v="No Aplica"/>
    <s v="No Aplica"/>
    <s v="Orden de Compra"/>
    <n v="16240289"/>
    <d v="2024-09-23T00:00:00"/>
    <s v="Informe pericial con Perito en convenio (6UF). Solicitado por fiscal Carolina Miranda fiscalía Melipilla RUC 2301100xxx-9 (víctima M.A.S.M.). UF estimada UAF $37.000. Perito debe considerar UF del día emisión de boleta honorarios."/>
    <s v="MACARENA DE LOS ANGELES MARTINEZ PACHECO"/>
    <s v="12252153-2"/>
    <n v="222000"/>
    <x v="2"/>
  </r>
  <r>
    <s v="F.R. Metrop. Occidente"/>
    <s v="Contratación Directa (Exceptuada del Regl. Compras)"/>
    <x v="0"/>
    <s v="No Aplica"/>
    <s v="No Aplica"/>
    <s v="Orden de Compra"/>
    <n v="16240290"/>
    <d v="2024-09-23T00:00:00"/>
    <s v="Perito en convenio ( 6UF). Informe pericial RUC 2400625xxx-3. Solicita fiscal Ricardo Sobarzo. Victima: P.A.S.T. UF considerada UAF $37.000. Perito debe considerar UF del día de emisión de Boleta de Honorarios."/>
    <s v="MACARENA DE LOS ANGELES MARTINEZ PACHECO"/>
    <s v="12252153-2"/>
    <n v="222000"/>
    <x v="2"/>
  </r>
  <r>
    <s v="Fiscalía Nacional"/>
    <s v="Contratación Directa (Exceptuada del Regl. Compras)"/>
    <x v="0"/>
    <s v="No Aplica"/>
    <s v="No Aplica"/>
    <s v="Orden de Compra"/>
    <n v="17240899"/>
    <d v="2024-09-23T00:00:00"/>
    <s v="Contratación de 1 Clase online en vivo sobre “Diligencias Investigativas en la Ley 20.000, doctrina y jurisprudencia”, la que se llevo a cabo los días 11 y 13 de septiembre de 2024 en horario de 15:00 a 17:00 horas."/>
    <s v="Manuel Esteban Rodriguez Vega"/>
    <s v="13179536-K"/>
    <n v="340000"/>
    <x v="2"/>
  </r>
  <r>
    <s v="Fiscalía Nacional"/>
    <s v="Contratación Directa (Exceptuada del Regl. Compras)"/>
    <x v="0"/>
    <s v="No Aplica"/>
    <s v="No Aplica"/>
    <s v="Orden de Compra"/>
    <n v="17240900"/>
    <d v="2024-09-23T00:00:00"/>
    <s v="Contratación de 1 Clase presencial en vivo sobre “Estructuras de imputación de la empresa”, la que se llevará a cabo el día 09 de octubre de 2024 en horario de 15:00 a 17:30 horas."/>
    <s v="Luis Emilio Rojas Aguirre"/>
    <s v="15325585-7"/>
    <n v="212500"/>
    <x v="2"/>
  </r>
  <r>
    <s v="Fiscalía Nacional"/>
    <s v="Contratación Directa (Exceptuada del Regl. Compras)"/>
    <x v="0"/>
    <s v="No Aplica"/>
    <s v="No Aplica"/>
    <s v="Orden de Compra"/>
    <n v="17240901"/>
    <d v="2024-09-23T00:00:00"/>
    <s v="Contratación de 1 Clase presencial en vivo sobre “Responsabilidad de las personas jurídicas, criterios de imputación”, la que se llevará a cabo el día 09 de octubre de 2024 en horario de 11:00 a 13:00 horas."/>
    <s v="Ximena Luz Marcazzolo Awad"/>
    <s v="8524771-9"/>
    <n v="170000"/>
    <x v="2"/>
  </r>
  <r>
    <s v="Fiscalía Nacional"/>
    <s v="Contratación Directa (Exceptuada del Regl. Compras)"/>
    <x v="0"/>
    <s v="No Aplica"/>
    <s v="No Aplica"/>
    <s v="Orden de Compra"/>
    <n v="17240902"/>
    <d v="2024-09-23T00:00:00"/>
    <s v="Contratación de 1 Clase presencial en vivo sobre “Responsabilidad de las personas jurídicas, consecuencias jurídicas”, la que se llevará a cabo el día 09 de octubre de 2024 en horario de 09:00 a 11:00 horas."/>
    <s v="Diva Francesca Serra Cruz"/>
    <s v="16839463-2"/>
    <n v="170000"/>
    <x v="2"/>
  </r>
  <r>
    <s v="Fiscalía Nacional"/>
    <s v="Contratación Directa (Exceptuada del Regl. Compras)"/>
    <x v="0"/>
    <s v="No Aplica"/>
    <s v="No Aplica"/>
    <s v="Orden de Compra"/>
    <n v="17240903"/>
    <d v="2024-09-23T00:00:00"/>
    <s v="Contratación de 1 Clase presencial en vivo sobre &quot;Conceptos de derecho ambiental y de aguas para los nuevos delitos medioambientales”, la que se llevará a cabo el día 26 de septiembre de 2024 en horario de 15:00 a 17:00 horas."/>
    <s v="Ximena Insunza Corvalan"/>
    <s v="10855076-7"/>
    <n v="170000"/>
    <x v="2"/>
  </r>
  <r>
    <s v="Fiscalía Nacional"/>
    <s v="Licitación Pública"/>
    <x v="2"/>
    <s v="FN/MP N° 2060"/>
    <d v="2024-08-13T00:00:00"/>
    <s v="Orden de Compra"/>
    <n v="17240904"/>
    <d v="2024-09-23T00:00:00"/>
    <s v="Pasaje aéreo nacional para Sr. Maurizio Sovino Meléndez, Rut: 15.781.871-6, Santiago/Iquique/Santiago, del 23 al 25 de octubre de 2024. Viaje regional en el contexto de las acciones de la Unidad Especializada respecto a la explotación sexual de niñas, niños y adolescentes."/>
    <s v="Soc. de Turismo e Inversiones Inmobiliarias Limitada."/>
    <s v="76.204.527-3"/>
    <n v="306125"/>
    <x v="2"/>
  </r>
  <r>
    <s v="Fiscalía Nacional"/>
    <s v="Contratación Directa (Exceptuada del Regl. Compras)"/>
    <x v="0"/>
    <s v="No Aplica"/>
    <s v="No Aplica"/>
    <s v="Orden de Compra"/>
    <n v="17240905"/>
    <d v="2024-09-23T00:00:00"/>
    <s v="Suscripción anual &quot;DF Digital Premium&quot;. Usuario: Ángel Valencia Vásquez, Rut: 8.667.131-k, Fiscal Nacional. Período de suscripción 27/09/2024 al 27/09/2025."/>
    <s v="Ediciones Financieras S.A."/>
    <s v="96539380-3"/>
    <n v="91100"/>
    <x v="2"/>
  </r>
  <r>
    <s v="Fiscalía Nacional"/>
    <s v="Licitación Privada Menor"/>
    <x v="1"/>
    <s v="No Aplica"/>
    <s v="No Aplica"/>
    <s v="Orden de Compra"/>
    <n v="17240906"/>
    <d v="2024-09-23T00:00:00"/>
    <s v="Adquisición de 80 Galletas Triton."/>
    <s v="Dimerc S.A."/>
    <s v="96670840-9"/>
    <n v="53693"/>
    <x v="2"/>
  </r>
  <r>
    <s v="Fiscalía Nacional"/>
    <s v="Licitación Privada Menor"/>
    <x v="1"/>
    <s v="No Aplica"/>
    <s v="No Aplica"/>
    <s v="Orden de Compra"/>
    <n v="17240907"/>
    <d v="2024-09-23T00:00:00"/>
    <s v="Adquisición de 80 Galletas Kuky Clasicas."/>
    <s v="Comercial Fasit Limitada"/>
    <s v="76607224-0"/>
    <n v="72066"/>
    <x v="2"/>
  </r>
  <r>
    <s v="Fiscalía Nacional"/>
    <s v="Licitación Privada Menor"/>
    <x v="1"/>
    <s v="No Aplica"/>
    <s v="No Aplica"/>
    <s v="Orden de Compra"/>
    <n v="17240908"/>
    <d v="2024-09-23T00:00:00"/>
    <s v="Adquisición de 70 Galletas de Limón; 70 Galletas de Mantequilla; 70 Galletas Criollitas; 70 Galletas de Coco."/>
    <s v="Proveedores Integrales Prisa S.A."/>
    <s v="96556940-5 "/>
    <n v="237822"/>
    <x v="2"/>
  </r>
  <r>
    <s v="Fiscalía Nacional"/>
    <s v="Licitación Privada Menor"/>
    <x v="1"/>
    <s v="No Aplica"/>
    <s v="No Aplica"/>
    <s v="Orden de Compra"/>
    <n v="17240909"/>
    <d v="2024-09-23T00:00:00"/>
    <s v="Adquisición de 70 Galletas Tuareg; 80 Galletas Frac."/>
    <s v="Comercial Redoffice Ltda."/>
    <s v="77012870-6"/>
    <n v="76993"/>
    <x v="2"/>
  </r>
  <r>
    <s v="Fiscalía Nacional"/>
    <s v="Licitación Pública"/>
    <x v="2"/>
    <s v="FN/MP N° 2060"/>
    <d v="2024-08-13T00:00:00"/>
    <s v="Orden de Compra"/>
    <n v="17240910"/>
    <d v="2024-09-23T00:00:00"/>
    <s v="Pasaje aéreo nacional para Sr. Antonio Marangunic Hinojosa, Rut: 8.638.171-0, Santiago/Iquique/Santiago, del 02 al 03 de octubre del 2024. Reunión coordinativa en la región."/>
    <s v="Soc. de Turismo e Inversiones Inmobiliarias Limitada."/>
    <s v="76.204.527-3"/>
    <n v="138108"/>
    <x v="2"/>
  </r>
  <r>
    <s v="F.R. Arica y Parinacota"/>
    <s v="Licitación Pública"/>
    <x v="2"/>
    <s v="FN/MP N° 2060"/>
    <d v="2024-08-13T00:00:00"/>
    <s v="Orden de Servicio"/>
    <n v="18240296"/>
    <d v="2024-09-24T00:00:00"/>
    <s v="Segun la Resolucion FN/MP Nro. 1493/2024, emitida el 13/06/2024, se han adquirido pasajes aereos nacionales para el tramo ARI-SCL- y SCL-ARI, para el Fiscal Regional M.E.C.G."/>
    <s v="Soc. de Turismo e Inversiones Inmobiliarias Limitada."/>
    <s v="76.204.527-3"/>
    <n v="149882"/>
    <x v="2"/>
  </r>
  <r>
    <s v="F.R. Arica y Parinacota"/>
    <s v="Licitación Pública"/>
    <x v="2"/>
    <s v="FN/MP N° 2060"/>
    <d v="2024-08-13T00:00:00"/>
    <s v="Orden de Servicio"/>
    <n v="18240297"/>
    <d v="2024-09-24T00:00:00"/>
    <s v="Segun la Resolucion FN/MP Nro. 1493/2024, emitida el 13/06/2024, se han adquirido pasajes aereos nacionales para el tramo ARI-SCL- y SCL-ARI, para la Abogada Asistente R.S.M.G."/>
    <s v="Soc. de Turismo e Inversiones Inmobiliarias Limitada."/>
    <s v="76.204.527-3"/>
    <n v="180108"/>
    <x v="2"/>
  </r>
  <r>
    <s v="F.R. Arica y Parinacota"/>
    <s v="Licitación Pública"/>
    <x v="2"/>
    <s v="FN/MP N° 2060"/>
    <d v="2024-08-13T00:00:00"/>
    <s v="Orden de Servicio"/>
    <n v="18240298"/>
    <d v="2024-09-24T00:00:00"/>
    <s v="Segun la Resolucion FN/MP Nro. 1493/2024, emitida el 13/06/2024, se han adquirido pasajes aereos nacionales para el tramo ARI-SCL- y SCL-ARI, para el DER M.A.F.A."/>
    <s v="Soc. de Turismo e Inversiones Inmobiliarias Limitada."/>
    <s v="76.204.527-3"/>
    <n v="152108"/>
    <x v="2"/>
  </r>
  <r>
    <s v="F.R. Arica y Parinacota"/>
    <s v="Licitación Pública"/>
    <x v="2"/>
    <s v="FN/MP N° 2060"/>
    <d v="2024-08-13T00:00:00"/>
    <s v="Orden de Servicio"/>
    <n v="18240299"/>
    <d v="2024-09-24T00:00:00"/>
    <s v="Segun la Resolucion FN/MP Nro. 1493/2024, emitida el 13/06/2024, se han adquirido pasajes aereos nacionales para el tramo ARI-SCL- y SCL-ARI, para el Fiscal Adjunto M.F.G.Z."/>
    <s v="Soc. de Turismo e Inversiones Inmobiliarias Limitada."/>
    <s v="76.204.527-3"/>
    <n v="183108"/>
    <x v="2"/>
  </r>
  <r>
    <s v="F.R. Antofagasta"/>
    <s v="Licitación Privada Menor"/>
    <x v="1"/>
    <s v="No Aplica"/>
    <s v="No Aplica"/>
    <s v="Orden de Servicio"/>
    <n v="2240310"/>
    <d v="2024-09-24T00:00:00"/>
    <s v="Servicio de cafetería para participantes de capacitación regional UE 205 &quot;Nueva Ley de Delitos Económicos&quot; a realizarse el 02/10/2024"/>
    <s v="HOTEL ANTOFAGASTA S.A"/>
    <s v="96.884.900-K"/>
    <n v="975800"/>
    <x v="2"/>
  </r>
  <r>
    <s v="F.R. Antofagasta"/>
    <s v="Licitación Privada Menor"/>
    <x v="1"/>
    <s v="No Aplica"/>
    <s v="No Aplica"/>
    <s v="Orden de Servicio"/>
    <n v="2240311"/>
    <d v="2024-09-24T00:00:00"/>
    <s v="Alojamiento para relator de capacitación regional &quot;Nueva Ley de Delitos Económicos&quot;"/>
    <s v="HOTEL ANTOFAGASTA S.A"/>
    <s v="96.884.900-K"/>
    <n v="61880"/>
    <x v="2"/>
  </r>
  <r>
    <s v="F.R. Antofagasta"/>
    <s v="Licitación Privada Menor"/>
    <x v="1"/>
    <s v="No Aplica"/>
    <s v="No Aplica"/>
    <s v="Orden de Servicio"/>
    <n v="2240312"/>
    <d v="2024-09-24T00:00:00"/>
    <s v="Servicio de traslado de fiscal y PPI en la ciudad de Santiago"/>
    <s v="ARRENDADORA DE VEHICULOS S.A."/>
    <s v="77.225.200-5"/>
    <n v="157393"/>
    <x v="2"/>
  </r>
  <r>
    <s v="F.R. Antofagasta"/>
    <s v="Licitación Pública"/>
    <x v="2"/>
    <s v="FN/MP N° 2060"/>
    <d v="2024-08-13T00:00:00"/>
    <s v="Orden de Servicio"/>
    <n v="2240313"/>
    <d v="2024-09-24T00:00:00"/>
    <s v="Pasaje aéreo por comisión de servicios para doña Ximena Torres B. Jornada de Asesores Violencia de Género y VIF 2024"/>
    <s v="Soc. de Turismo e Inversiones Inmobiliarias Limitada."/>
    <s v="76.204.527-3"/>
    <n v="151108"/>
    <x v="2"/>
  </r>
  <r>
    <s v="F.R. Atacama"/>
    <s v="Licitación Pública"/>
    <x v="2"/>
    <s v="FN/MP N° 2060"/>
    <d v="2024-08-13T00:00:00"/>
    <s v="Orden de Compra"/>
    <n v="32400199"/>
    <d v="2024-09-24T00:00:00"/>
    <s v="Pasajes aéreos para el Fiscal Regional de Atacama, quien participará en la Jornada de Delitos Económicos de ULDDECO, que se realizará en Fiscalía Nacional los días 8,9 y 10 de octubre."/>
    <s v="Soc. de Turismo e Inversiones Inmobiliarias Limitada."/>
    <s v="76.204.527-3"/>
    <n v="171463"/>
    <x v="2"/>
  </r>
  <r>
    <s v="F.R. Atacama"/>
    <s v="Licitación Pública"/>
    <x v="2"/>
    <s v="FN/MP N° 2060"/>
    <d v="2024-08-13T00:00:00"/>
    <s v="Orden de Compra"/>
    <n v="32400200"/>
    <d v="2024-09-24T00:00:00"/>
    <s v=" Pasajes aéreos para el Fiscal Regional de Atacama, quien participará en la 3ª Sesión Ordinaria de Consejo General del MP 2024, a realizarse los días 14 y 15 de octubre en Fiscalía Nacional, así como también, asistir a la Ceremonia de Aniversario del Ministerio Público."/>
    <s v="Soc. de Turismo e Inversiones Inmobiliarias Limitada."/>
    <s v="76.204.527-3"/>
    <n v="172918"/>
    <x v="2"/>
  </r>
  <r>
    <s v="F.R. Atacama"/>
    <s v="Licitación Pública"/>
    <x v="2"/>
    <s v="FN/MP N° 2060"/>
    <d v="2024-08-13T00:00:00"/>
    <s v="Orden de Compra"/>
    <n v="32400201"/>
    <d v="2024-09-24T00:00:00"/>
    <s v="Pasajes para el Fiscal Adjunto que se detalla a continuación para su asistencia en el Seminario “ desafíos en la Investigación de Homicidios de Niños, Niñas y Adolescentes” a realizarse en Stgo los días 9 y 10 de octubre."/>
    <s v="Soc. de Turismo e Inversiones Inmobiliarias Limitada."/>
    <s v="76.204.527-3"/>
    <n v="130108"/>
    <x v="2"/>
  </r>
  <r>
    <s v="F.R. Atacama"/>
    <s v="Licitación Pública"/>
    <x v="2"/>
    <s v="FN/MP N° 2060"/>
    <d v="2024-08-13T00:00:00"/>
    <s v="Orden de Compra"/>
    <n v="32400202"/>
    <d v="2024-09-24T00:00:00"/>
    <s v="Pasajes aéreos para dos Fiscales Adjunto, Fiscalía Local de Copiapó, para participar en jornada &quot;Plan de Cuidado de Entrevistador@s&quot; a realizarse los días 8 y 9 de octubre en la ciudad de Antofagasta."/>
    <s v="Soc. de Turismo e Inversiones Inmobiliarias Limitada."/>
    <s v="76.204.527-3"/>
    <n v="604980"/>
    <x v="2"/>
  </r>
  <r>
    <s v="F.R. Atacama"/>
    <s v="Licitación Pública"/>
    <x v="2"/>
    <s v="FN/MP N° 2060"/>
    <d v="2024-08-13T00:00:00"/>
    <s v="Orden de Compra"/>
    <n v="32400203"/>
    <d v="2024-09-24T00:00:00"/>
    <s v="Pasajes aéreos para el Fiscal Regional de Atacama y del Asesor Jurídico, quienes asistieron a la audiencia de comparecencia judicial en el Juzgado de Garantía de Rancagua el 27 de septiembre."/>
    <s v="Soc. de Turismo e Inversiones Inmobiliarias Limitada."/>
    <s v="76.204.527-3"/>
    <n v="534836"/>
    <x v="2"/>
  </r>
  <r>
    <s v="F.R. Atacama"/>
    <s v="Licitación Pública"/>
    <x v="2"/>
    <s v="FN/MP N° 2060"/>
    <d v="2024-08-13T00:00:00"/>
    <s v="Orden de Compra"/>
    <n v="32400204"/>
    <d v="2024-09-24T00:00:00"/>
    <s v="Pasajes aéreos para Asesora Jurídica, para participar en &quot;Jornada de Asesores Violencia de Género y VIF 2024&quot; a realizarse los días 8 y 9 de octubre en Santiago."/>
    <s v="Soc. de Turismo e Inversiones Inmobiliarias Limitada."/>
    <s v="76.204.527-3"/>
    <n v="108108"/>
    <x v="2"/>
  </r>
  <r>
    <s v="F.R. Atacama"/>
    <s v="Licitación Pública"/>
    <x v="2"/>
    <s v="FN/MP N° 2060"/>
    <d v="2024-08-13T00:00:00"/>
    <s v="Orden de Compra"/>
    <n v="32400206"/>
    <d v="2024-09-24T00:00:00"/>
    <s v="Pasajes aéreos para Administrativo URAVIT para participar en reunión &quot;Comité experiencia usuaria y Comisión EIV&quot; a realizarse los días 10 y 11 de octubre."/>
    <s v="Soc. de Turismo e Inversiones Inmobiliarias Limitada."/>
    <s v="76.204.527-3"/>
    <n v="119110"/>
    <x v="2"/>
  </r>
  <r>
    <s v="F.R. Atacama"/>
    <s v="Contratación Directa (Exceptuada del Regl. Compras)"/>
    <x v="0"/>
    <s v="No Aplica"/>
    <s v="No Aplica"/>
    <s v="Orden de Compra"/>
    <n v="32400205"/>
    <d v="2024-09-24T00:00:00"/>
    <s v="Servicio de mantenimiento y reparación de puertas de cristal de acceso al edificio de la Fiscalía Regional de Atacama."/>
    <s v="INVERSIONES VIALUM SPA"/>
    <s v="77.080.879-0"/>
    <n v="540000"/>
    <x v="2"/>
  </r>
  <r>
    <s v="F.R. Coquimbo"/>
    <s v="Contratación Directa (Exceptuada del Regl. Compras)"/>
    <x v="0"/>
    <s v="No Aplica"/>
    <s v="No Aplica"/>
    <s v="Orden de Compra"/>
    <n v="42400284"/>
    <d v="2024-09-24T00:00:00"/>
    <s v="Reparación y provisión de suministro para  alumbrado de cabina ascensor de la Fiscalía Local de Ovalle."/>
    <s v="ASCENSORES SCHINDLER"/>
    <s v="93.565.000-3"/>
    <n v="425761"/>
    <x v="2"/>
  </r>
  <r>
    <s v="F.R. Coquimbo"/>
    <s v="Contratación Directa (Exceptuada del Regl. Compras)"/>
    <x v="0"/>
    <s v="No Aplica"/>
    <s v="No Aplica"/>
    <s v="Orden de Compra"/>
    <n v="42400285"/>
    <d v="2024-09-24T00:00:00"/>
    <s v="Reparaciones correctivas de bombas en Napa Subterranea de la Fiscalía Local de Ovalle."/>
    <s v="SMART INDUSTRIES SPA"/>
    <s v="77.667.326-9"/>
    <n v="707753"/>
    <x v="2"/>
  </r>
  <r>
    <s v="F.R. Coquimbo"/>
    <s v="Licitación Pública"/>
    <x v="2"/>
    <s v="FN/MP N° 2060"/>
    <d v="2024-08-13T00:00:00"/>
    <s v="Orden de Compra"/>
    <n v="42400286"/>
    <d v="2024-09-24T00:00:00"/>
    <s v="Pasaje aéreo para Fiscal Regional quien asiste a 3a. Sesión de Consejo General de Fiscales Regionales y a la Ceremonia por el 25 Aniversario Insititucional."/>
    <s v="Soc. de Turismo e Inversiones Inmobiliarias Limitada."/>
    <s v="76.204.527-3"/>
    <n v="142918"/>
    <x v="2"/>
  </r>
  <r>
    <s v="F.R. Coquimbo"/>
    <s v="Licitación Privada Menor"/>
    <x v="1"/>
    <s v="No Aplica"/>
    <s v="No Aplica"/>
    <s v="Orden de Compra"/>
    <n v="42400287"/>
    <d v="2024-09-24T00:00:00"/>
    <s v="Contratación de talleres de prevención del trauma vicario para funcionarios y fiscales de la Región de Coquimbo."/>
    <s v="BARBARA ELISA PORTER"/>
    <s v="12.039.240-9"/>
    <n v="1350000"/>
    <x v="2"/>
  </r>
  <r>
    <s v="F.R. Valparaíso"/>
    <s v="Convenio Marco (Chilecompra)"/>
    <x v="3"/>
    <s v="No Aplica"/>
    <s v="No Aplica"/>
    <s v="Orden de Compra"/>
    <n v="5240430"/>
    <d v="2024-09-24T00:00:00"/>
    <s v="Adquisición de materiales de oficina para Fiscalías Locales y Fiscalía Regional"/>
    <s v="Dimerc S.A."/>
    <s v="96670840-9"/>
    <n v="2561832"/>
    <x v="2"/>
  </r>
  <r>
    <s v="F.R. Valparaíso"/>
    <s v="Licitación Privada Menor"/>
    <x v="1"/>
    <s v="No Aplica"/>
    <s v="No Aplica"/>
    <s v="Orden de Compra"/>
    <n v="5240431"/>
    <d v="2024-09-24T00:00:00"/>
    <s v="Programa de Calidad de Vida laboral 2024: Taller de contención emocional por duelo - Fiscalía Local de Quilpué"/>
    <s v="MARCELA MITSUKO MATSUMOTO MUNOZ"/>
    <s v="11863325-3"/>
    <n v="340000"/>
    <x v="2"/>
  </r>
  <r>
    <s v="F.R. O´Higgins"/>
    <s v="Licitación Privada Menor"/>
    <x v="1"/>
    <s v="No Aplica"/>
    <s v="No Aplica"/>
    <s v="Orden de Compra"/>
    <n v="6240424"/>
    <d v="2024-09-24T00:00:00"/>
    <s v="Servicio de tres mantenciones del sistema de aire acondicionado VRV de la Fiscalía Local de San Vicente (Octubre, Noviembre y Diciembre)"/>
    <s v="REFRICLIMA SPA"/>
    <s v="77.914.712-6"/>
    <n v="2856000"/>
    <x v="2"/>
  </r>
  <r>
    <s v="F.R. O´Higgins"/>
    <s v="Licitación Privada Mayor"/>
    <x v="1"/>
    <s v="06-DER/MP N° 212/2024"/>
    <d v="2024-09-10T00:00:00"/>
    <s v="Orden de Compra"/>
    <n v="6240425"/>
    <d v="2024-09-24T00:00:00"/>
    <s v="Servicio de limpieza de la fachada del edificio de la Fiscalía Regional y Local de Rancagua."/>
    <s v="COMERCIALIZADORA E INVERSIONES INGESOB LIMITADA"/>
    <s v="76.266.530-1"/>
    <n v="4736200"/>
    <x v="2"/>
  </r>
  <r>
    <s v="F.R. O´Higgins"/>
    <s v="Licitación Privada Menor"/>
    <x v="1"/>
    <s v="No Aplica"/>
    <s v="No Aplica"/>
    <s v="Orden de Compra"/>
    <n v="6240427"/>
    <d v="2024-09-24T00:00:00"/>
    <s v="Servicios de Mantención de equipos de aire acondicionado tipo Split y cassette (unidad interior y exterior), instalados en las Fiscalías de la región de O’Higgins"/>
    <s v="JORGE HERMINIO DROGUET MARTINEZ"/>
    <s v="15.738.655-7"/>
    <n v="3023790"/>
    <x v="2"/>
  </r>
  <r>
    <s v="F.R. Maule"/>
    <s v="Licitación Pública"/>
    <x v="2"/>
    <s v="FN Nº 1001/2021"/>
    <d v="2021-10-07T00:00:00"/>
    <s v="Orden de Compra"/>
    <n v="7240299"/>
    <d v="2024-09-24T00:00:00"/>
    <s v="Peritajes Privados Psicológicos Credibilidad y Daño Delito Violación RUC 240010xxx-4 FL Linares y Delito Abuso Sexual RUC 2000319xxx-4 FL Talca"/>
    <s v="NURY CECILIA CARREÑO"/>
    <s v="13.723.097-6"/>
    <n v="454332"/>
    <x v="2"/>
  </r>
  <r>
    <s v="F.R. Maule"/>
    <s v="Licitación Pública"/>
    <x v="2"/>
    <s v="FN Nº 1002/2021"/>
    <d v="2021-10-07T00:00:00"/>
    <s v="Orden de Compra"/>
    <n v="7240300"/>
    <d v="2024-09-24T00:00:00"/>
    <s v="Peritaje Privado Social Delito Violación RUC 2101049xxx-6 FL Curico Fiscal Tatiana Diaz"/>
    <s v="CAROLINA VERONICA BR"/>
    <s v="13.350.950-K"/>
    <n v="227166"/>
    <x v="2"/>
  </r>
  <r>
    <s v="F.R Araucanía"/>
    <s v="Contratación Directa (Exceptuada del Regl. Compras)"/>
    <x v="0"/>
    <s v="No Aplica"/>
    <s v="No Aplica"/>
    <s v="Orden de Compra"/>
    <n v="9240299"/>
    <d v="2024-09-24T00:00:00"/>
    <s v="Combustible para calefacción del edificio de la Fiscalía Regional."/>
    <s v="Rojas Castro Comercial Ltda."/>
    <s v="78.905.680-3"/>
    <n v="5904000"/>
    <x v="2"/>
  </r>
  <r>
    <s v="F.R Araucanía"/>
    <s v="Contratación Directa (Exceptuada del Regl. Compras)"/>
    <x v="0"/>
    <s v="No Aplica"/>
    <s v="No Aplica"/>
    <s v="Orden de Compra"/>
    <n v="9240300"/>
    <d v="2024-09-24T00:00:00"/>
    <s v="Reparación cableado de telefonía y traslado de equipos de comunicación de la Fiscalía Local de Nueva Imperial."/>
    <s v="Compañía de Telecomunicaciones Belltel Ltda."/>
    <s v="77.803.150-7"/>
    <n v="455889"/>
    <x v="2"/>
  </r>
  <r>
    <s v="F.R. Los Ríos"/>
    <s v="Contratación Directa (Exceptuada del Regl. Compras)"/>
    <x v="0"/>
    <s v="No Aplica"/>
    <s v="No Aplica"/>
    <s v="Orden de Compra"/>
    <n v="19240275"/>
    <d v="2024-09-24T00:00:00"/>
    <s v="Peritaje privado RUC 2100552xxx-1 FL de Valdivia"/>
    <s v="Emilio Merhe Nieva"/>
    <s v="6.499.540-5"/>
    <n v="3478261"/>
    <x v="2"/>
  </r>
  <r>
    <s v="F.R. Los Ríos"/>
    <s v="Contratación Directa (Exceptuada del Regl. Compras)"/>
    <x v="0"/>
    <s v="No Aplica"/>
    <s v="No Aplica"/>
    <s v="Orden de Compra"/>
    <n v="19240276"/>
    <d v="2024-09-24T00:00:00"/>
    <s v="Compra de combustible caldera URAVTI SACFI 24-09-2024"/>
    <s v="Ruiz y Carreño S.A"/>
    <s v="96.918.440-0"/>
    <n v="1000000"/>
    <x v="2"/>
  </r>
  <r>
    <s v="F.R. Los Ríos"/>
    <s v="Licitación Pública"/>
    <x v="2"/>
    <s v="FN/MP N° 2060"/>
    <d v="2024-08-13T00:00:00"/>
    <s v="Orden de Compra"/>
    <n v="19240277"/>
    <d v="2024-09-24T00:00:00"/>
    <s v="Compra de pasajes Paola Zuñiga, Jornada DER e invitación ceremonia aniversario y lanzamiento PEI , del 15 al 17 de octubre de 2024 en FN"/>
    <s v="Soc. de Turismo e Inversiones Inmobiliarias Limitada."/>
    <s v="76.204.527-3"/>
    <n v="202351"/>
    <x v="2"/>
  </r>
  <r>
    <s v="F.R. Los Lagos"/>
    <s v="Licitación Pública"/>
    <x v="2"/>
    <s v="FN/MP N° 2060"/>
    <d v="2024-08-13T00:00:00"/>
    <s v="Orden de Compra"/>
    <n v="10240339"/>
    <d v="2024-09-24T00:00:00"/>
    <s v="Pasaje aéreo P.Montt-Santiago-P.Montt del  26-09 al 27-09-24"/>
    <s v="Soc. de Turismo e Inversiones Inmobiliarias Limitada."/>
    <s v="76.204.527-3"/>
    <n v="129892"/>
    <x v="2"/>
  </r>
  <r>
    <s v="F.R. Los Lagos"/>
    <s v="Licitación Pública"/>
    <x v="2"/>
    <s v="FN/MP N° 2060"/>
    <d v="2024-08-13T00:00:00"/>
    <s v="Orden de Compra"/>
    <n v="10240350"/>
    <d v="2024-09-24T00:00:00"/>
    <s v="Pasaje aéreo P.Montt-Santiago-P.Montt del  25-09 al 25-09-24"/>
    <s v="Soc. de Turismo e Inversiones Inmobiliarias Limitada."/>
    <s v="76.204.527-3"/>
    <n v="251108"/>
    <x v="2"/>
  </r>
  <r>
    <s v="F.R. Los Lagos"/>
    <s v="Licitación Privada Menor"/>
    <x v="1"/>
    <s v="No Aplica"/>
    <s v="No Aplica"/>
    <s v="Orden de Compra"/>
    <n v="10240351"/>
    <d v="2024-09-24T00:00:00"/>
    <s v="3 Evaluación psicolaboral Auxiliar FL Osorno"/>
    <s v="Assessor Consultores Asociados Ltda."/>
    <s v="78.074.130-9"/>
    <n v="283959"/>
    <x v="2"/>
  </r>
  <r>
    <s v="F.R. Aysén"/>
    <s v="Licitación Pública"/>
    <x v="2"/>
    <s v="FN/MP N° 2060"/>
    <d v="2024-08-13T00:00:00"/>
    <s v="Orden de Servicio"/>
    <n v="11240352"/>
    <d v="2024-09-24T00:00:00"/>
    <s v="Pasajes Aéreos Nacionales, diferencia por cambio de fecha pasajes Balmaceda-Santiago, Sr. Fiscal Regional de Aysén. Declaración IA en Santiago."/>
    <s v="Soc. de Turismo e Inversiones Inmobiliarias Limitada."/>
    <s v="76.204.527-3"/>
    <n v="15190"/>
    <x v="2"/>
  </r>
  <r>
    <s v="F.R. Aysén"/>
    <s v="Contratación Directa (Exceptuada del Regl. Compras)"/>
    <x v="0"/>
    <s v="No Aplica"/>
    <s v="No Aplica"/>
    <s v="Orden de Servicio"/>
    <n v="11240353"/>
    <d v="2024-09-24T00:00:00"/>
    <s v="Servicio de mantención 130.000 km. vehículo institucional de la Fiscalía Regional de Aysén."/>
    <s v="Importadora Transworld Supply Ltda."/>
    <s v="76.045.356-0"/>
    <n v="568796"/>
    <x v="2"/>
  </r>
  <r>
    <s v="F.R. Aysén"/>
    <s v="Licitación Privada Menor"/>
    <x v="1"/>
    <s v="No Aplica"/>
    <s v="No Aplica"/>
    <s v="Orden de Servicio"/>
    <n v="11240354"/>
    <d v="2024-09-24T00:00:00"/>
    <s v="Instalación de dos equipos de aire acondicionado de más bombas de condensado, en dependencias SACFI y UAF de la Fiscalía Regional de Aysén."/>
    <s v="Jorge Enrique Toledo Barrera"/>
    <s v="10736838-8"/>
    <n v="892500"/>
    <x v="2"/>
  </r>
  <r>
    <s v="F.R. Aysén"/>
    <s v="Licitación Pública"/>
    <x v="2"/>
    <s v="FN/MP N° 2060"/>
    <d v="2024-08-13T00:00:00"/>
    <s v="Orden de Servicio"/>
    <n v="11240355"/>
    <d v="2024-09-24T00:00:00"/>
    <s v="Pasajes Aéreos Nacionales, vuelo -Santiago-Balmaceda para el Sr. Fiscal Regional de Aysén. Citación a declarar en IA en Santiago Fiscalía Nacional."/>
    <s v="Soc. de Turismo e Inversiones Inmobiliarias Limitada."/>
    <s v="76.204.527-3"/>
    <n v="157624"/>
    <x v="2"/>
  </r>
  <r>
    <s v="F.R. Metrop. Oriente"/>
    <s v="Licitación Privada Menor"/>
    <x v="1"/>
    <s v="No Aplica"/>
    <s v="No Aplica"/>
    <s v="Orden de Compra"/>
    <n v="14240254"/>
    <d v="2024-09-24T00:00:00"/>
    <s v="Adquisición de 2960 formularios Cadena de Custodia."/>
    <s v="RODRIGO SEPULVEDA LARA"/>
    <s v="9052248-5"/>
    <n v="676301"/>
    <x v="2"/>
  </r>
  <r>
    <s v="Fiscalía Nacional"/>
    <s v="Licitación Pública"/>
    <x v="2"/>
    <s v="FN/MP N° 2060"/>
    <d v="2024-08-13T00:00:00"/>
    <s v="Orden de Compra"/>
    <n v="17240911"/>
    <d v="2024-09-24T00:00:00"/>
    <s v="Pasaje aéreo nacional para Sr. Marco Pacheco Verón, Rut: 12.611.628-4, Santiago/Puerto Montt/Santiago, del 06 al 08 de octubre del 2024. Participación en jornadas Macrozona Sur."/>
    <s v="Soc. de Turismo e Inversiones Inmobiliarias Limitada."/>
    <s v="76.204.527-3"/>
    <n v="207108"/>
    <x v="2"/>
  </r>
  <r>
    <s v="Fiscalía Nacional"/>
    <s v="Licitación Pública"/>
    <x v="2"/>
    <s v="FN/MP N° 2060"/>
    <d v="2024-08-13T00:00:00"/>
    <s v="Orden de Compra"/>
    <n v="17240912"/>
    <d v="2024-09-24T00:00:00"/>
    <s v="Pasaje aéreo nacional para Sr. Luis Quiroga Escobar, Rut: 14.357.807-0, Santiago/Puerto Montt/Santiago, del 06 al 08 de octubre del 2024. Participación en jornadas Macrozona Sur."/>
    <s v="Soc. de Turismo e Inversiones Inmobiliarias Limitada."/>
    <s v="76.204.527-3"/>
    <n v="207108"/>
    <x v="2"/>
  </r>
  <r>
    <s v="Fiscalía Nacional"/>
    <s v="Licitación Pública"/>
    <x v="2"/>
    <s v="FN/MP N° 2060"/>
    <d v="2024-08-13T00:00:00"/>
    <s v="Orden de Compra"/>
    <n v="17240913"/>
    <d v="2024-09-24T00:00:00"/>
    <s v="Pasaje aéreo nacional para Sra. Carola Salas Olmedo, Rut: 15.117.753-0, Santiago/Concepción/Santiago, del 02 al 04 de octubre del 2024. Jornada de entrevistadores/as macrozona sur."/>
    <s v="Soc. de Turismo e Inversiones Inmobiliarias Limitada."/>
    <s v="76.204.527-3"/>
    <n v="180004"/>
    <x v="2"/>
  </r>
  <r>
    <s v="Fiscalía Nacional"/>
    <s v="Licitación Pública"/>
    <x v="2"/>
    <s v="FN/MP N° 2060"/>
    <d v="2024-08-13T00:00:00"/>
    <s v="Orden de Compra"/>
    <n v="17240914"/>
    <d v="2024-09-24T00:00:00"/>
    <s v="Pasaje aéreo nacional para Sr. Gabriel Tomas Araya Ibañez, Rut: 7.848.406-3, Santiago/Balmaceda/Santiago, del 14 al 17 de octubre de 2024. Programa Auditoria 2024."/>
    <s v="Soc. de Turismo e Inversiones Inmobiliarias Limitada."/>
    <s v="76.204.527-3"/>
    <n v="231351"/>
    <x v="2"/>
  </r>
  <r>
    <s v="Fiscalía Nacional"/>
    <s v="Licitación Pública"/>
    <x v="2"/>
    <s v="FN/MP N° 2060"/>
    <d v="2024-08-13T00:00:00"/>
    <s v="Orden de Compra"/>
    <n v="17240915"/>
    <d v="2024-09-24T00:00:00"/>
    <s v="Pasaje aéreo nacional para Sr. Eduardo Gallegos Diaz, Rut: 11.242.138-6, Santiago/Balmaceda/Santiago, del 14 al 17 de octubre de 2024. Programa Auditoria 2024."/>
    <s v="Soc. de Turismo e Inversiones Inmobiliarias Limitada."/>
    <s v="76.204.527-3"/>
    <n v="231351"/>
    <x v="2"/>
  </r>
  <r>
    <s v="Fiscalía Nacional"/>
    <s v="Licitación Pública"/>
    <x v="2"/>
    <s v="FN/MP N° 2060"/>
    <d v="2024-08-13T00:00:00"/>
    <s v="Orden de Compra"/>
    <n v="17240916"/>
    <d v="2024-09-24T00:00:00"/>
    <s v="Pasaje aéreo nacional para Sra. Asher Andres Hasson Diaz, Rut: 16.376.464-4, Santiago/Balmaceda/Santiago, del 14 al 17 de octubre de 2024. Programa Auditoria 2024."/>
    <s v="Soc. de Turismo e Inversiones Inmobiliarias Limitada."/>
    <s v="76.204.527-3"/>
    <n v="231351"/>
    <x v="2"/>
  </r>
  <r>
    <s v="Fiscalía Nacional"/>
    <s v="Licitación Pública"/>
    <x v="2"/>
    <s v="FN/MP N° 2060"/>
    <d v="2024-08-13T00:00:00"/>
    <s v="Orden de Compra"/>
    <n v="17240917"/>
    <d v="2024-09-24T00:00:00"/>
    <s v="Pasaje aéreo nacional para Sra. Paloma Farías Gamboa, Rut: 19.002.792-9, Santiago/Balmaceda/Santiago, del 14 al 17 de octubre de 2024. Programa Auditoria 2024."/>
    <s v="Soc. de Turismo e Inversiones Inmobiliarias Limitada."/>
    <s v="76.204.527-3"/>
    <n v="196351"/>
    <x v="2"/>
  </r>
  <r>
    <s v="Fiscalía Nacional"/>
    <s v="Licitación Pública"/>
    <x v="2"/>
    <s v="FN/MP N° 2060"/>
    <d v="2024-08-13T00:00:00"/>
    <s v="Orden de Compra"/>
    <n v="17240918"/>
    <d v="2024-09-24T00:00:00"/>
    <s v="Pasaje aéreo nacional para Sr. Pablo Andrade Zuñiga, Rut: 10.228.056-3, Santiago/Balmaceda/Santiago, del 14 al 21 de octubre de 2024. Programa Auditoria 2024."/>
    <s v="Soc. de Turismo e Inversiones Inmobiliarias Limitada."/>
    <s v="76.204.527-3"/>
    <n v="251351"/>
    <x v="2"/>
  </r>
  <r>
    <s v="F.R. Tarapacá"/>
    <s v="Convenio Marco (Chilecompra)"/>
    <x v="3"/>
    <s v="No Aplica"/>
    <s v="No Aplica"/>
    <s v="Orden de Compra"/>
    <n v="1240132"/>
    <d v="2024-09-25T00:00:00"/>
    <s v="Compra de materiales de oficina p/stock de FLAH"/>
    <s v="DISTRIBUIDORA NENE SPA"/>
    <s v="76067436-2"/>
    <n v="928882"/>
    <x v="2"/>
  </r>
  <r>
    <s v="F.R. Antofagasta"/>
    <s v="Convenio Marco (Chilecompra)"/>
    <x v="3"/>
    <s v="No Aplica"/>
    <s v="No Aplica"/>
    <s v="Orden de Servicio"/>
    <s v="697036-3"/>
    <d v="2024-09-25T00:00:00"/>
    <s v="Compra de materiales de aseo para las fiscalías locales de la región."/>
    <s v="PROVEEDORES INTEGRALES PRISA"/>
    <s v="96.556.940-5"/>
    <n v="2026071"/>
    <x v="2"/>
  </r>
  <r>
    <s v="F.R. Antofagasta"/>
    <s v="Licitación Privada Menor"/>
    <x v="1"/>
    <s v="No Aplica"/>
    <s v="No Aplica"/>
    <s v="Orden de Servicio"/>
    <n v="2240315"/>
    <d v="2024-09-25T00:00:00"/>
    <s v="Adquisición piezas letrero institucional de la Fiscalía Local de Antofagasta. "/>
    <s v="VICTOR ENRIQUE FIGUEROA GARCIA"/>
    <s v="8.747.079-2"/>
    <n v="220150"/>
    <x v="2"/>
  </r>
  <r>
    <s v="F.R. Antofagasta"/>
    <s v="Licitación Privada Menor"/>
    <x v="1"/>
    <s v="No Aplica"/>
    <s v="No Aplica"/>
    <s v="Orden de Servicio"/>
    <n v="2240316"/>
    <d v="2024-09-25T00:00:00"/>
    <s v="Servicio de cafetería para participantes del taller &quot;El arte de transitar por las emociones en la vida cotidiana&quot; "/>
    <s v="GIMENA MARIELA NUÑEZ"/>
    <s v="76.300.891-6"/>
    <n v="556920"/>
    <x v="2"/>
  </r>
  <r>
    <s v="F.R. Antofagasta"/>
    <s v="Contratación Directa"/>
    <x v="0"/>
    <s v="FR/ II No. 302"/>
    <n v="45426"/>
    <s v="Orden de Servicio"/>
    <n v="2240317"/>
    <d v="2024-09-25T00:00:00"/>
    <s v="Evaluación psicolaboral para el cargo de auxiliar recepcionista para la Fiscalía Local de Tocopilla. "/>
    <s v="SOC. DE DESARROLLO Y GESTION CAPITAL HUMANO"/>
    <s v="76.135.261-K"/>
    <n v="75783"/>
    <x v="2"/>
  </r>
  <r>
    <s v="F.R. Atacama"/>
    <s v="Licitación Privada Menor"/>
    <x v="1"/>
    <s v="No Aplica"/>
    <s v="No Aplica"/>
    <s v="Otro"/>
    <s v="No Aplica"/>
    <d v="2024-09-25T00:00:00"/>
    <s v="CUOTA 03 Contribuciones de Bienes Raíces del Edificio de la Fiscalía Regional, por el periodo 2024, ROL de Avalúo Nº 140-37"/>
    <s v="TESORERIA GENERAL DE LA REPUBLICA"/>
    <s v="60.805.000-0"/>
    <n v="1260997"/>
    <x v="2"/>
  </r>
  <r>
    <s v="F.R. Atacama"/>
    <s v="Licitación Pública"/>
    <x v="2"/>
    <s v="FN/MP N° 2060"/>
    <d v="2024-08-13T00:00:00"/>
    <s v="Orden de Compra"/>
    <n v="32400207"/>
    <d v="2024-09-25T00:00:00"/>
    <s v="Pasajes aéreos para Director Ejecutivo Regional de Atacama, para participar en reunión &quot;Comité experiencia usuaria y Comisión EIV&quot; a realizarse los días 10 y 11 de octubre."/>
    <s v="Soc. de Turismo e Inversiones Inmobiliarias Limitada."/>
    <s v="76.204.527-3"/>
    <n v="154108"/>
    <x v="2"/>
  </r>
  <r>
    <s v="F.R. Atacama"/>
    <s v="Licitación Pública"/>
    <x v="2"/>
    <s v="FN/MP N° 2060"/>
    <d v="2024-08-13T00:00:00"/>
    <s v="Orden de Compra"/>
    <n v="32400208"/>
    <d v="2024-09-25T00:00:00"/>
    <s v="Pasajes aéreos para Jefa URAVIT, para participar en reunión &quot;Comité experiencia usuaria y Comisión EIV&quot; a realizarse los días 10 y 11 de octubre."/>
    <s v="Soc. de Turismo e Inversiones Inmobiliarias Limitada."/>
    <s v="76.204.527-3"/>
    <n v="215004"/>
    <x v="2"/>
  </r>
  <r>
    <s v="F.R. Coquimbo"/>
    <s v="Contratación Directa (Exceptuada del Regl. Compras)"/>
    <x v="0"/>
    <s v="No Aplica"/>
    <s v="No Aplica"/>
    <s v="Orden de Compra"/>
    <n v="42400288"/>
    <d v="2024-09-25T00:00:00"/>
    <s v="Suministro e Instalación de protecciones metálicas de seguridad en bodega y baños del primer piso de oficina ECOH."/>
    <s v="JAVIER ROJAS LEYTON"/>
    <s v="6.959.294-5"/>
    <n v="386750"/>
    <x v="2"/>
  </r>
  <r>
    <s v="F.R. Coquimbo"/>
    <s v="Contratación Directa (Exceptuada del Regl. Compras)"/>
    <x v="0"/>
    <s v="No Aplica"/>
    <s v="No Aplica"/>
    <s v="Orden de Compra"/>
    <n v="42400289"/>
    <d v="2024-09-25T00:00:00"/>
    <s v="Reparación de Equipos de Aire Acondicionado en Fiscalía Regional y Local de Ovalle - Los Vilos."/>
    <s v="JAYA SPA"/>
    <s v="76.484.358-4"/>
    <n v="837403"/>
    <x v="2"/>
  </r>
  <r>
    <s v="F.R. Coquimbo"/>
    <s v="Licitación Privada Menor"/>
    <x v="1"/>
    <s v="No Aplica"/>
    <s v="No Aplica"/>
    <s v="Orden de Compra"/>
    <n v="42400292"/>
    <d v="2024-09-25T00:00:00"/>
    <s v="Mantención de Tableros Eléctricos en Fiscalía Regional, SACFI y Fiscalía Local de La Serena - Coquimbo - Vicuña y Andacollo.-"/>
    <s v="REDES KEVIN ILLANES E.I.R.L."/>
    <s v="76.804.694-8"/>
    <n v="1594600"/>
    <x v="2"/>
  </r>
  <r>
    <s v="F.R. Maule"/>
    <s v="Licitación Privada Menor"/>
    <x v="1"/>
    <s v="No Aplica"/>
    <s v="No Aplica"/>
    <s v="Orden de Compra"/>
    <n v="7240301"/>
    <d v="2024-09-25T00:00:00"/>
    <s v="Grabación de Patente en los vidrios y espejos de dos vehículos institucionales (vehículo Fiscal Regional y Furgón Fiscalía Móvil)"/>
    <s v="SERV. DE INSTALACIÓN"/>
    <s v="76.755.554-7"/>
    <n v="39999"/>
    <x v="2"/>
  </r>
  <r>
    <s v="F.R Araucanía"/>
    <s v="Licitación Privada Menor"/>
    <x v="1"/>
    <s v="No Aplica"/>
    <s v="No Aplica"/>
    <s v="Orden de Compra"/>
    <n v="9240301"/>
    <d v="2024-09-25T00:00:00"/>
    <s v="Mantención de jardines y limpieza de estufa combustión lenta de la Fiscalía Local de Curacautín."/>
    <s v="Juan Anastasio Medina Maturana."/>
    <s v="5.444.220-3"/>
    <n v="90000"/>
    <x v="2"/>
  </r>
  <r>
    <s v="F.R Araucanía"/>
    <s v="Contratación Directa (Exceptuada del Regl. Compras)"/>
    <x v="0"/>
    <s v="No Aplica"/>
    <s v="No Aplica"/>
    <s v="Orden de Compra"/>
    <n v="9240302"/>
    <d v="2024-09-25T00:00:00"/>
    <s v="Combustible para calefacción del edificio de la Fiscalía Local de Victoria."/>
    <s v="Comercializadora Pérez y Compañía Spa."/>
    <s v="76.079.284-5"/>
    <n v="3164000"/>
    <x v="2"/>
  </r>
  <r>
    <s v="F.R Araucanía"/>
    <s v="Licitación Privada Menor"/>
    <x v="1"/>
    <s v="No Aplica"/>
    <s v="No Aplica"/>
    <s v="Orden de Compra"/>
    <n v="9240303"/>
    <d v="2024-09-25T00:00:00"/>
    <s v="Servicio de coffe break para asistentes a reunión de gestión."/>
    <s v="Banquetería y Coctelería Iris Marlenne Vidal E.I.R.L."/>
    <s v="76.682.264-9"/>
    <n v="287980"/>
    <x v="2"/>
  </r>
  <r>
    <s v="F.R. Los Ríos"/>
    <s v="Licitación Pública"/>
    <x v="2"/>
    <s v="FN/MP N° 2060"/>
    <d v="2024-08-13T00:00:00"/>
    <s v="Orden de Compra"/>
    <n v="19240278"/>
    <d v="2024-09-25T00:00:00"/>
    <s v="Compra de pasajes Claudia Baeza, reunion de Coordinadores en Presuntas Desgracias e información de asesores en Delitos Violentos 9 y 10 de octubre de 2024"/>
    <s v="Soc. de Turismo e Inversiones Inmobiliarias Limitada."/>
    <s v="76.204.527-3"/>
    <n v="172621"/>
    <x v="2"/>
  </r>
  <r>
    <s v="F.R. Los Lagos"/>
    <s v="Licitación Privada Menor"/>
    <x v="1"/>
    <s v="No Aplica"/>
    <s v="No Aplica"/>
    <s v="Orden de Compra"/>
    <n v="10240352"/>
    <d v="2024-09-25T00:00:00"/>
    <s v="Evaluación psicolaboral Abogado Asistente Honorarios F.Regional"/>
    <s v="Assessor Consultores Asociados Ltda."/>
    <s v="78.074.130-9"/>
    <n v="121241"/>
    <x v="2"/>
  </r>
  <r>
    <s v="F.R. Los Lagos"/>
    <s v="Licitación Privada Menor"/>
    <x v="1"/>
    <s v="No Aplica"/>
    <s v="No Aplica"/>
    <s v="Orden de Compra"/>
    <n v="10240353"/>
    <d v="2024-09-25T00:00:00"/>
    <s v="Evaluación psicolaboral Analista Criminal Honorario F.Regional"/>
    <s v="Assessor Consultores Asociados Ltda."/>
    <s v="78.074.130-9"/>
    <n v="121241"/>
    <x v="2"/>
  </r>
  <r>
    <s v="F.R. Los Lagos"/>
    <s v="Contratación Directa"/>
    <x v="0"/>
    <s v="10 FR N° 098"/>
    <d v="2024-09-25T00:00:00"/>
    <s v="Otro"/>
    <s v="no aplica"/>
    <d v="2024-09-25T00:00:00"/>
    <s v="Renovar contrato prestación de servicios de supervisión remota de alarmas"/>
    <s v="ADT Security Services S.A."/>
    <s v="96.719.620-7"/>
    <n v="6000000"/>
    <x v="2"/>
  </r>
  <r>
    <s v="F.R. Magallanes"/>
    <s v="Licitación Pública"/>
    <x v="2"/>
    <s v="FN/MP N° 2060"/>
    <d v="2024-08-13T00:00:00"/>
    <s v="Orden de Compra"/>
    <n v="12240199"/>
    <d v="2024-09-25T00:00:00"/>
    <s v="Pasaje aéreo  Punta Arenas/Santiago/Punta Arenas días 07 al 09/10/24 por comisión de servicio"/>
    <s v="Soc. de Turismo e Inversiones Inmobiliarias Limitada."/>
    <s v="76.204.527-3"/>
    <n v="178004"/>
    <x v="2"/>
  </r>
  <r>
    <s v="F.R. Magallanes"/>
    <s v="Licitación Pública"/>
    <x v="2"/>
    <s v="FN/MP N° 2060"/>
    <d v="2024-08-13T00:00:00"/>
    <s v="Orden de Compra"/>
    <n v="12240200"/>
    <d v="2024-09-25T00:00:00"/>
    <s v="Pasaje aéreo  Punta Arenas/Santiago/Punta Arenas días 15 al 17/10/24 por comisión de servicio"/>
    <s v="Soc. de Turismo e Inversiones Inmobiliarias Limitada."/>
    <s v="76.204.527-3"/>
    <n v="142004"/>
    <x v="2"/>
  </r>
  <r>
    <s v="F.R. Metrop. Centro Norte"/>
    <s v="Licitación Privada Menor"/>
    <x v="1"/>
    <s v="No Aplica"/>
    <s v="No Aplica"/>
    <s v="Orden de Compra"/>
    <n v="13240305"/>
    <d v="2024-09-25T00:00:00"/>
    <s v="CURSO CIBERSEGURIDAD"/>
    <s v="FUNDACION INSTITUTO PROFESIONAL DUOC UC"/>
    <s v="72754700-2"/>
    <n v="210000"/>
    <x v="2"/>
  </r>
  <r>
    <s v="F.R. Metrop. Sur"/>
    <s v="Contratación Directa (Exceptuada del Regl. Compras)"/>
    <x v="0"/>
    <s v="No Aplica"/>
    <s v="No Aplica"/>
    <s v="Orden de Compra"/>
    <n v="15240283"/>
    <d v="2024-09-25T00:00:00"/>
    <s v="Informe pericial en causa RUC 2300557xxx-5 e Inasistencia de periciado en causa RUC 2000701xxx-1."/>
    <s v="ROSSANA JANET GREZ MAUNA"/>
    <s v="11227975-K"/>
    <n v="264511"/>
    <x v="2"/>
  </r>
  <r>
    <s v="Fiscalía Nacional"/>
    <s v="Contratación Directa (Exceptuada del Regl. Compras)"/>
    <x v="0"/>
    <s v="No Aplica"/>
    <s v="No Aplica"/>
    <s v="Orden de Compra"/>
    <n v="17240919"/>
    <d v="2024-09-25T00:00:00"/>
    <s v="Contratación de 1 Curso sobre: &quot;Herramientas para la Gestión de Procesos de la Organización&quot;, para 03 participantes a realizarse como fecha de inicio el 26 de septiembre de 2024 y termino el 24 de octubre del 2024, con modalidad online. "/>
    <s v="Pontificia Universidad Católica de Chile"/>
    <s v="81698900-0"/>
    <n v="252000"/>
    <x v="2"/>
  </r>
  <r>
    <s v="Fiscalía Nacional"/>
    <s v="Licitación Privada Menor"/>
    <x v="1"/>
    <s v="No Aplica"/>
    <s v="No Aplica"/>
    <s v="Orden de Compra"/>
    <n v="17240920"/>
    <d v="2024-09-25T00:00:00"/>
    <s v="Adquisición de 1 Desfibrilador externo automático ZOLL plus, incluye: Electro Adulto, duración 5 años; Electrodo Pediátrico, duración 2 años; Bolso de traslado; Set de baterías, duración 5 años; Gabinete metálico con alarma; Set graficas con algoritmo de RCP y Uso del DEA; Señalética 3D Verde acceso público; Capacitación presencial certificada para 06 funcionarios."/>
    <s v="DEACHILE SPA"/>
    <s v="76179531-7"/>
    <n v="2084285"/>
    <x v="2"/>
  </r>
  <r>
    <s v="Fiscalía Nacional"/>
    <s v="Licitación Pública"/>
    <x v="2"/>
    <s v="FN/MP N° 2060"/>
    <d v="2024-08-13T00:00:00"/>
    <s v="Orden de Compra"/>
    <n v="17240921"/>
    <d v="2024-09-25T00:00:00"/>
    <s v="Pasaje aéreo nacional para Sra. Alicia Diaz Nilo, Rut: 8.866.061-7, Santiago/Puerto Montt/Santiago, del 06 al 08 de octubre de 2024. Encuentro Macrozonal de Crimen Organizado en el Sur de Chile."/>
    <s v="Soc. de Turismo e Inversiones Inmobiliarias Limitada."/>
    <s v="76.204.527-3"/>
    <n v="174004"/>
    <x v="2"/>
  </r>
  <r>
    <s v="Fiscalía Nacional"/>
    <s v="Licitación Pública"/>
    <x v="2"/>
    <s v="FN/MP N° 2060"/>
    <d v="2024-08-13T00:00:00"/>
    <s v="Orden de Compra"/>
    <n v="17240922"/>
    <d v="2024-09-25T00:00:00"/>
    <s v="Pasaje aéreo nacional para Sr. Claudio Ramirez, Rut: 11.415.366-4, Santiago/Puerto Montt/Santiago, del 06 al 08 de octubre del 2024. Asiste a Jornada Macrozona Sur."/>
    <s v="Soc. de Turismo e Inversiones Inmobiliarias Limitada."/>
    <s v="76.204.527-3"/>
    <n v="207004"/>
    <x v="2"/>
  </r>
  <r>
    <s v="Fiscalía Nacional"/>
    <s v="Licitación Pública"/>
    <x v="2"/>
    <s v="FN/MP N° 2060"/>
    <d v="2024-08-13T00:00:00"/>
    <s v="Orden de Compra"/>
    <n v="17240923"/>
    <d v="2024-09-25T00:00:00"/>
    <s v="Pasaje aéreo nacional para Sra. Ana Maria Morales, Rut: 13.241.754-7, Santiago/Puerto Montt/Santiago, del 06 al 08 de octubre del 2024. Participación en jornadas Macrozona Sur."/>
    <s v="Soc. de Turismo e Inversiones Inmobiliarias Limitada."/>
    <s v="76.204.527-3"/>
    <n v="193004"/>
    <x v="2"/>
  </r>
  <r>
    <s v="Fiscalía Nacional"/>
    <s v="Licitación Pública"/>
    <x v="2"/>
    <s v="FN/MP N° 2060"/>
    <d v="2024-08-13T00:00:00"/>
    <s v="Orden de Compra"/>
    <n v="17240924"/>
    <d v="2024-09-25T00:00:00"/>
    <s v="Pasaje aéreo nacional para Sra. Marcela Abarca Villaseca, Rut: 11.348.899-9, Santiago/Iquique/Santiago, del 22 al 23 de octubre del 2024. Implementación ASR y Capacitación SIAU."/>
    <s v="Soc. de Turismo e Inversiones Inmobiliarias Limitada."/>
    <s v="76.204.527-3"/>
    <n v="165004"/>
    <x v="2"/>
  </r>
  <r>
    <s v="Fiscalía Nacional"/>
    <s v="Licitación Pública"/>
    <x v="2"/>
    <s v="FN/MP N° 2060"/>
    <d v="2024-08-13T00:00:00"/>
    <s v="Orden de Compra"/>
    <n v="17240925"/>
    <d v="2024-09-25T00:00:00"/>
    <s v="Pasaje aéreo nacional para Sr. Sergio Fuentes Barahona, Rut: 13.984.938-8, Santiago/Iquique/Santiago, del 22 al 23 de octubre del 2024. Implementación ASR y Capacitación SIAU."/>
    <s v="Soc. de Turismo e Inversiones Inmobiliarias Limitada."/>
    <s v="76.204.527-3"/>
    <n v="165004"/>
    <x v="2"/>
  </r>
  <r>
    <s v="Fiscalía Nacional"/>
    <s v="Licitación Privada"/>
    <x v="1"/>
    <s v="FN/MP N° 1454"/>
    <d v="2023-08-21T00:00:00"/>
    <s v="Orden de Compra"/>
    <n v="17240926"/>
    <d v="2024-09-25T00:00:00"/>
    <s v="Contratación de 1 Servicio de Coffe, para 50 personas, la cual se llevará a cabo los días 08, 09 y 10 de octubre de 2024, en jornadas AM a las 10:30 horas y PM a las 16:00 horas (los días 08 y 09 de octubre), el servicio del día martes 08 de octubre (am y pm) debe ser entregado en el edificio de Catedral N° 1401, piso 3 o 15, solo en jornada AM para el día 10 de octubre, a realizarse en dependencias en de la Fiscalía Nacional, Gran Salón, Piso 7, con motivo “Jornada ULDDECO de delitos económicos y corrupción privada&quot;."/>
    <s v="Servicios Alimentarios Pedro Pablo Hernandez Medina E.I.R.L."/>
    <s v="77599203-4"/>
    <n v="900000"/>
    <x v="2"/>
  </r>
  <r>
    <s v="Fiscalía Nacional"/>
    <s v="Licitación Privada"/>
    <x v="1"/>
    <s v="FN/MP N° 1454"/>
    <d v="2023-08-21T00:00:00"/>
    <s v="Orden de Compra"/>
    <n v="17240927"/>
    <d v="2024-09-25T00:00:00"/>
    <s v="Contratación de 1 Servicio de Coffe, para 33 personas, la cual se llevará a cabo los días 08 y 09 de octubre de 2024, para el día 08 de octubre en jornada PM a las 16:00 horas y para el día 09 de octubre en jornada AM a las 11:00 horas, a realizarse en dependencias en de la Fiscalía Nacional, Gran Salón, Piso -1, con motivo “Jornada UGEN de Asesores 2024&quot;."/>
    <s v="Servicios Alimentarios Pedro Pablo Hernandez Medina E.I.R.L."/>
    <s v="77599203-4"/>
    <n v="237600"/>
    <x v="2"/>
  </r>
  <r>
    <s v="F.R. Arica y Parinacota"/>
    <s v="Licitación Pública"/>
    <x v="2"/>
    <s v="FN/MP N° 2060"/>
    <d v="2024-08-13T00:00:00"/>
    <s v="Orden de Servicio"/>
    <n v="18240300"/>
    <d v="2024-09-26T00:00:00"/>
    <s v="Segun la Resolucion FN/MP Nro. 1493/2024, emitida el 13/06/2024, se han adquirido pasajes aereos nacionales para el tramo ARI-SCL- y SCL-ARI, para la Fiscal Adjunto P.M.B.D."/>
    <s v="Soc. de Turismo e Inversiones Inmobiliarias Limitada."/>
    <s v="76.204.527-3"/>
    <n v="165796"/>
    <x v="2"/>
  </r>
  <r>
    <s v="F.R. Arica y Parinacota"/>
    <s v="Contratación Directa"/>
    <x v="0"/>
    <s v="NO APLICA"/>
    <s v="NO APLICA"/>
    <s v="Orden de Servicio"/>
    <n v="18240301"/>
    <d v="2024-09-26T00:00:00"/>
    <s v="Segun cotizacion de fecha 16-09-2024 se le adjudico al Proveedor Dayse Patricia Suarez Servicios de Hoteleria E.I.R.L. el servicio de alojamiento y alimentacion en causa RUC 2400541xxx-K."/>
    <s v="DAYSE SEGUEL SUAREZ"/>
    <s v="76937810-3"/>
    <n v="2531000"/>
    <x v="2"/>
  </r>
  <r>
    <s v="F.R. Tarapacá"/>
    <s v="Licitación Privada Menor"/>
    <x v="1"/>
    <s v="No Aplica"/>
    <s v="No Aplica"/>
    <s v="Orden de Compra"/>
    <n v="1240133"/>
    <d v="2024-09-26T00:00:00"/>
    <s v="Compra de 9 par de zapatos de seguridad para custodios de la Fiscalia Regional de Tarapacá."/>
    <s v="TRECK S.A."/>
    <s v="96542490-3"/>
    <n v="414358"/>
    <x v="2"/>
  </r>
  <r>
    <s v="F.R. Tarapacá"/>
    <s v="Licitación Privada Menor"/>
    <x v="1"/>
    <s v="No Aplica"/>
    <s v="No Aplica"/>
    <s v="Orden de Servicio"/>
    <n v="1240134"/>
    <d v="2024-09-26T00:00:00"/>
    <s v="Servicio de coffe p/Capacitación “Desafíos procesales del Ministerio Público frente a la criminalidad organizada&quot; a realizarse el 21-10-24"/>
    <s v="LA ESTACION SERVICIO DE ALIMENTACION SPA"/>
    <s v="76557702-0"/>
    <n v="523600"/>
    <x v="2"/>
  </r>
  <r>
    <s v="F.R. Antofagasta"/>
    <s v="Licitación Privada Menor"/>
    <x v="1"/>
    <s v="No Aplica"/>
    <s v="No Aplica"/>
    <s v="Orden de Servicio"/>
    <n v="2240319"/>
    <d v="2024-09-26T00:00:00"/>
    <s v="Limpieza y protección de paneles fotovoltaico de la Fiscalía Local de Calama."/>
    <s v="SEMITEC S.P.A."/>
    <s v="76.353.568-1"/>
    <n v="3314340"/>
    <x v="2"/>
  </r>
  <r>
    <s v="F.R. Antofagasta"/>
    <s v="Licitación Privada Menor"/>
    <x v="1"/>
    <s v="No Aplica"/>
    <s v="No Aplica"/>
    <s v="Orden de Servicio"/>
    <n v="2240320"/>
    <d v="2024-09-26T00:00:00"/>
    <s v="Actividad Programa Regional Calidad de Vida , jornada outdoor &quot;Somos Equipo&quot; a realizarse el día 04 de octubre de 2024."/>
    <s v="RUHISCOS AVENTURAS SPA"/>
    <s v="76.589.684-3"/>
    <n v="1099426"/>
    <x v="2"/>
  </r>
  <r>
    <s v="F.R. Antofagasta"/>
    <s v="Licitación Privada Menor"/>
    <x v="1"/>
    <s v="No Aplica"/>
    <s v="No Aplica"/>
    <s v="Orden de Servicio"/>
    <n v="2240321"/>
    <d v="2024-09-26T00:00:00"/>
    <s v="Compra archivadores de vinílico para Sacfi"/>
    <s v="Dimerc S.A."/>
    <s v="96670840-9"/>
    <n v="123094"/>
    <x v="2"/>
  </r>
  <r>
    <s v="F.R. Atacama"/>
    <s v="Licitación Pública"/>
    <x v="2"/>
    <s v="FN/MP N° 2060"/>
    <d v="2024-08-13T00:00:00"/>
    <s v="Orden de Compra"/>
    <n v="32400210"/>
    <d v="2024-09-26T00:00:00"/>
    <s v="Pasaje aéreo Gestora, Fiscalía local de Copiapó, para participar en ceremonia &quot;Reconocimiento 25 años-Ceremonia en Fiscalía Nacional&quot; a realizarse en dependencias de la Fiscalía Nacional."/>
    <s v="Soc. de Turismo e Inversiones Inmobiliarias Limitada."/>
    <s v="76.204.527-3"/>
    <n v="107796"/>
    <x v="2"/>
  </r>
  <r>
    <s v="F.R. Atacama"/>
    <s v="Licitación Privada Menor"/>
    <x v="1"/>
    <s v="No Aplica"/>
    <s v="No Aplica"/>
    <s v="Orden de Compra"/>
    <n v="32400209"/>
    <d v="2024-09-26T00:00:00"/>
    <s v="Texto jurídico solicitado por la UAJ, MANUAL PRÁCTICO SOBRE SUMARIOS E INVESTIGACIONES SUMARIAS."/>
    <s v="EDITORIAL LIBROMAR SPA"/>
    <s v="76.240.638-1"/>
    <n v="59900"/>
    <x v="2"/>
  </r>
  <r>
    <s v="F.R. Maule"/>
    <s v="Licitación Privada Menor"/>
    <x v="1"/>
    <s v="No Aplica"/>
    <s v="No Aplica"/>
    <s v="Orden de Compra"/>
    <n v="7240302"/>
    <d v="2024-09-26T00:00:00"/>
    <s v="Actividad Saludable y de Integración 2024, inserta en el Programa de Calidad de Vida Regional 2024"/>
    <s v="RODRIGO NAVARRO CARR"/>
    <s v="15.778.006-9"/>
    <n v="2500000"/>
    <x v="2"/>
  </r>
  <r>
    <s v="F.R. Ñuble"/>
    <s v="Licitación Pública"/>
    <x v="2"/>
    <s v="FN/MP N° 2060"/>
    <d v="2024-08-13T00:00:00"/>
    <s v="Orden de Compra"/>
    <n v="20240115"/>
    <d v="2024-09-26T00:00:00"/>
    <s v="Compra de un pasaje aéreo Sr. Nadia Espinoza viaje a Puerto Montt 06/10/24"/>
    <s v="Soc. de Turismo e Inversiones Inmobiliarias Limitada."/>
    <s v="76.204.527-3"/>
    <n v="108896"/>
    <x v="2"/>
  </r>
  <r>
    <s v="F.R. Los Ríos"/>
    <s v="Licitación Pública"/>
    <x v="2"/>
    <s v="FN/MP N° 2060"/>
    <d v="2024-08-13T00:00:00"/>
    <s v="Orden de Compra"/>
    <n v="19240279"/>
    <d v="2024-09-26T00:00:00"/>
    <s v="Compras de pasaje fiscal Regional 06 Y 09 de octubre de 2024 - 13 Y 16 de octubre de 2024"/>
    <s v="Soc. de Turismo e Inversiones Inmobiliarias Limitada."/>
    <s v="76.204.527-3"/>
    <n v="506323"/>
    <x v="2"/>
  </r>
  <r>
    <s v="F.R. Los Ríos"/>
    <s v="Licitación Privada Menor"/>
    <x v="1"/>
    <s v="No Aplica"/>
    <s v="No Aplica"/>
    <s v="Orden de Compra"/>
    <n v="19240280"/>
    <d v="2024-09-26T00:00:00"/>
    <s v="Compra de 4 Laptop Lenovo"/>
    <s v="R Y C Servicios Computacionales Ltda."/>
    <s v="79.968.900-6"/>
    <n v="1666000"/>
    <x v="2"/>
  </r>
  <r>
    <s v="F.R. Los Lagos"/>
    <s v="Licitación Pública"/>
    <x v="2"/>
    <s v="FN/MP N° 2060"/>
    <d v="2024-08-13T00:00:00"/>
    <s v="Orden de Compra"/>
    <n v="10240354"/>
    <d v="2024-09-26T00:00:00"/>
    <s v="Pasaje aéreo P.Montt-Santiago-P.Montt del  07-10 al 10-10-24"/>
    <s v="Soc. de Turismo e Inversiones Inmobiliarias Limitada."/>
    <s v="76.204.527-3"/>
    <n v="118320"/>
    <x v="2"/>
  </r>
  <r>
    <s v="F.R. Los Lagos"/>
    <s v="Licitación Pública"/>
    <x v="2"/>
    <s v="FN/MP N° 2060"/>
    <d v="2024-08-13T00:00:00"/>
    <s v="Orden de Compra"/>
    <n v="10240355"/>
    <d v="2024-09-26T00:00:00"/>
    <s v="Pasaje aéreo P.Montt-Santiago-P.Montt del  08-10 al 10-10-2024"/>
    <s v="Soc. de Turismo e Inversiones Inmobiliarias Limitada."/>
    <s v="76.204.527-3"/>
    <n v="187796"/>
    <x v="2"/>
  </r>
  <r>
    <s v="F.R. Los Lagos"/>
    <s v="Licitación Pública"/>
    <x v="2"/>
    <s v="FN/MP N° 2060"/>
    <d v="2024-08-13T00:00:00"/>
    <s v="Orden de Compra"/>
    <n v="10240356"/>
    <d v="2024-09-26T00:00:00"/>
    <s v="Pasaje aéreo P.Montt-Santiago-P.Montt del  15-10 al 16-10-2024"/>
    <s v="Soc. de Turismo e Inversiones Inmobiliarias Limitada."/>
    <s v="76.204.527-3"/>
    <n v="160119"/>
    <x v="2"/>
  </r>
  <r>
    <s v="F.R. Los Lagos"/>
    <s v="Licitación Pública"/>
    <x v="2"/>
    <s v="FN/MP N° 2060"/>
    <d v="2024-08-13T00:00:00"/>
    <s v="Orden de Compra"/>
    <n v="10240357"/>
    <d v="2024-09-26T00:00:00"/>
    <s v="Pasaje aéreo P.Montt-Santiago-P.Montt del  01-10 al 02-10-2024"/>
    <s v="Soc. de Turismo e Inversiones Inmobiliarias Limitada."/>
    <s v="76.204.527-3"/>
    <n v="276796"/>
    <x v="2"/>
  </r>
  <r>
    <s v="F.R. Los Lagos"/>
    <s v="Licitación Pública"/>
    <x v="2"/>
    <s v="FN/MP N° 2060"/>
    <d v="2024-08-13T00:00:00"/>
    <s v="Orden de Compra"/>
    <n v="10240358"/>
    <d v="2024-09-26T00:00:00"/>
    <s v="Pasaje aéreo P.Montt-Santiago-P.Montt del  01-10 al 02-10-2024"/>
    <s v="Soc. de Turismo e Inversiones Inmobiliarias Limitada."/>
    <s v="76.204.527-3"/>
    <n v="276796"/>
    <x v="2"/>
  </r>
  <r>
    <s v="F.R. Magallanes"/>
    <s v="Contratación Directa"/>
    <x v="0"/>
    <s v="12-FR N° 95"/>
    <d v="2024-09-26T00:00:00"/>
    <s v="Otro"/>
    <n v="95"/>
    <d v="2024-09-26T00:00:00"/>
    <s v="Estacionamiento reservado municipal para Fiscalía Regional periodo 2024.Un espacio , 41,25 UTM a septiembre 2024"/>
    <s v="Ilustre Municipalidad de Punta Arenas"/>
    <s v="69.250.200-0"/>
    <n v="2737433"/>
    <x v="2"/>
  </r>
  <r>
    <s v="F.R. Metrop. Centro Norte"/>
    <s v="Contratación Directa (Exceptuada del Regl. Compras)"/>
    <x v="0"/>
    <s v="No Aplica"/>
    <s v="No Aplica"/>
    <s v="Orden de Compra"/>
    <n v="13240306"/>
    <d v="2024-09-26T00:00:00"/>
    <s v="PERICIA PSICOLÓGICA, RUC 2401009xxx-K"/>
    <s v="ANDREA DEL CARMEN RUIZ HERRERA"/>
    <s v="11730167-2"/>
    <n v="227372"/>
    <x v="2"/>
  </r>
  <r>
    <s v="F.R. Metrop. Centro Norte"/>
    <s v="Licitación Privada Menor"/>
    <x v="1"/>
    <s v="No Aplica"/>
    <s v="No Aplica"/>
    <s v="Orden de Compra"/>
    <n v="13240307"/>
    <d v="2024-09-26T00:00:00"/>
    <s v="CURSO GESTIÓN DE DATOS Y GOBERNANZA"/>
    <s v="FUNDACION INSTITUTO PROFESIONAL DUOC UC"/>
    <s v="72754700-2"/>
    <n v="168000"/>
    <x v="2"/>
  </r>
  <r>
    <s v="F.R. Metrop. Oriente"/>
    <s v="Licitación Privada Menor"/>
    <x v="1"/>
    <s v="No Aplica"/>
    <s v="No Aplica"/>
    <s v="Orden de Compra"/>
    <n v="14240255"/>
    <d v="2024-09-26T00:00:00"/>
    <s v="Compra de colaciones saludables para para asistentes a actividad Plan de Calidad de Vida 2024."/>
    <s v="DANIELLA STEFANIA GUERRA FAUNDEZ"/>
    <s v="15720215-4"/>
    <n v="714000"/>
    <x v="2"/>
  </r>
  <r>
    <s v="F.R. Metrop. Sur"/>
    <s v="Licitación Privada Menor"/>
    <x v="1"/>
    <s v="No Aplica"/>
    <s v="No Aplica"/>
    <s v="Orden de Compra"/>
    <n v="15240284"/>
    <d v="2024-09-26T00:00:00"/>
    <s v="Servicios de coffes para 8 talleres de autocuidado de funcionarios/as que cumplen un rol en EIVG, del Programa de Formación 2024. "/>
    <s v="EVENTOS Y REPOSTERIA CREATIVA MAURICIO ANDRES HENRIQUEZ SOTO E.I.R.L ."/>
    <s v="76482349-4"/>
    <n v="799680"/>
    <x v="2"/>
  </r>
  <r>
    <s v="F.R. Metrop. Sur"/>
    <s v="Licitación Privada Menor"/>
    <x v="1"/>
    <s v="No Aplica"/>
    <s v="No Aplica"/>
    <s v="Orden de Compra"/>
    <n v="15240285"/>
    <d v="2024-09-26T00:00:00"/>
    <s v="Compra Ágil OC 696212-20-AG24, adquisición de 500 unidades de  Lanyard para fiscales y funcionarios con motivo de la puesta en marcha del Sistema de Control de Acceso de los edificios de la FRMS."/>
    <s v="COMERCIAL TU CREDENCIAL LTDA."/>
    <s v="76238028-5"/>
    <n v="565250"/>
    <x v="2"/>
  </r>
  <r>
    <s v="Fiscalía Nacional"/>
    <s v="Licitación Privada Menor"/>
    <x v="1"/>
    <s v="No Aplica"/>
    <s v="No Aplica"/>
    <s v="Orden de Compra"/>
    <n v="17240929"/>
    <d v="2024-09-26T00:00:00"/>
    <s v="Contratación de 1 Servicio de trabajo de pulido, pintura barniz natural, para 30 atriles, retiro de los atriles desde la fiscalía nacional al taller y entrega de los atriles."/>
    <s v="Victor Hugo Pena Araos"/>
    <s v="13299161-8"/>
    <n v="714000"/>
    <x v="2"/>
  </r>
  <r>
    <s v="Fiscalía Nacional"/>
    <s v="Contratación Directa (Exceptuada del Regl. Compras)"/>
    <x v="0"/>
    <s v="No Aplica"/>
    <s v="No Aplica"/>
    <s v="Orden de Compra"/>
    <n v="17240930"/>
    <d v="2024-09-26T00:00:00"/>
    <s v="Contratación de 1 Servicio por reparación de puntos de red, incluyen materiales, mano de obra y certificación, piso 3."/>
    <s v="LyB Servicios Tecnologicos SpA"/>
    <s v="76939729-2"/>
    <n v="477237.6"/>
    <x v="2"/>
  </r>
  <r>
    <s v="Fiscalía Nacional"/>
    <s v="Licitación Pública"/>
    <x v="2"/>
    <s v="FN/MP N° 2060"/>
    <d v="2024-08-13T00:00:00"/>
    <s v="Orden de Compra"/>
    <n v="17240931"/>
    <d v="2024-09-26T00:00:00"/>
    <s v="Pasaje aéreo internacional para Sra. Ivonne Sepúlveda Sánchez, Rut: 12.872.933-K, Santiago/Ginebra - Suiza/Santiago, del 12 al 20 de octubre del 2024. Participar en examen de Chile ante el Comité para la Eliminación de la Discriminación contra la Mujer (Comité CEDAW)."/>
    <s v="Soc. de Turismo e Inversiones Inmobiliarias Limitada."/>
    <s v="76.204.527-3"/>
    <n v="1692798"/>
    <x v="2"/>
  </r>
  <r>
    <s v="Fiscalía Nacional"/>
    <s v="Licitación Pública"/>
    <x v="2"/>
    <s v="FN/MP N° 2060"/>
    <d v="2024-08-13T00:00:00"/>
    <s v="Orden de Compra"/>
    <n v="17240932"/>
    <d v="2024-09-26T00:00:00"/>
    <s v="Pasaje aéreo nacional para Sra. Marcela Valdebenito, Rut: 13.386.381-8, Concepción/Puerto Montt/Santiago/Antofagasta/Santiago, del 06 al 10 de octubre del 2024. Encuentro macrozona sur de Crimen organizado y Encuentro de entrevistadores zona norte."/>
    <s v="Soc. de Turismo e Inversiones Inmobiliarias Limitada."/>
    <s v="76.204.527-3"/>
    <n v="434002"/>
    <x v="2"/>
  </r>
  <r>
    <s v="Fiscalía Nacional"/>
    <s v="Contratación Directa (Exceptuada del Regl. Compras)"/>
    <x v="0"/>
    <s v="No Aplica"/>
    <s v="No Aplica"/>
    <s v="Orden de Compra"/>
    <n v="17240933"/>
    <d v="2024-09-26T00:00:00"/>
    <s v="Suscripción anual &quot;El Mercurio Digital&quot;. Usuario: Ángel Valencia Vásquez, Rut: 8.667.131-k, Fiscal Nacional. Período de suscripción 27/09/2024 al 27/09/2025."/>
    <s v="El Mercurio S.A.P"/>
    <s v="90193000-7"/>
    <n v="203874"/>
    <x v="2"/>
  </r>
  <r>
    <s v="Fiscalía Nacional"/>
    <s v="Licitación Privada Menor"/>
    <x v="1"/>
    <s v="No Aplica"/>
    <s v="No Aplica"/>
    <s v="Orden de Compra"/>
    <n v="17240934"/>
    <d v="2024-09-26T00:00:00"/>
    <s v="Adquisición de 2 textos para premios; 1 Cuentos y Poemas completos de Poe, Edgar Allan; 1 Estuche Trilogía El Águila El Jaguar, Isabel Allende."/>
    <s v="Librería Antartica Ltda"/>
    <s v="88679500-9"/>
    <n v="68000"/>
    <x v="2"/>
  </r>
  <r>
    <s v="F.R. Arica y Parinacota"/>
    <s v="Contratación Directa"/>
    <x v="0"/>
    <s v="NO APLICA"/>
    <s v="NO APLICA"/>
    <s v="Orden de Servicio"/>
    <n v="18240302"/>
    <d v="2024-09-27T00:00:00"/>
    <s v="Segun cotizaciones Nros. 65 de fecha 05-08-2024 y 75, 76, 77 y 78 de fecha 03-09-2024 se adjudico la instalacion de elementos de seguridad y proteccion, en las viviendas de victimas y testigos."/>
    <s v="ANDES SERVICIOS INTEGRALES E.I.R.L"/>
    <s v="76403291-8"/>
    <n v="2981919"/>
    <x v="2"/>
  </r>
  <r>
    <s v="F.R. Arica y Parinacota"/>
    <s v="Contratación Directa"/>
    <x v="0"/>
    <s v="NO APLICA"/>
    <s v="NO APLICA"/>
    <s v="Orden de Servicio"/>
    <n v="18240303"/>
    <d v="2024-09-27T00:00:00"/>
    <s v="Segun cotizacion Nro. 79 de fecha 26-09-2024 se le adjudico el servicio de mantención y reparación de la mampara de acceso a la FR, ubicada en calle General Manuel Baquedano # 731, piso 10, Arica."/>
    <s v="ANDES SERVICIOS INTEGRALES E.I.R.L"/>
    <s v="76403291-8"/>
    <n v="321300"/>
    <x v="2"/>
  </r>
  <r>
    <s v="F.R. Tarapacá"/>
    <s v="Licitación Privada Menor"/>
    <x v="1"/>
    <s v="No Aplica"/>
    <s v="No Aplica"/>
    <s v="Orden de Servicio"/>
    <n v="1240135"/>
    <d v="2024-09-27T00:00:00"/>
    <s v="Servicio de evaluación psicolaboral p/4 postulantes a cargo administrativo FLIQ"/>
    <s v="Consultoría e Investigación en RR.HH. Spa."/>
    <s v="76.580.320-9"/>
    <n v="403172"/>
    <x v="2"/>
  </r>
  <r>
    <s v="F.R. Antofagasta"/>
    <s v="Licitación Privada Menor"/>
    <x v="1"/>
    <s v="No Aplica"/>
    <s v="No Aplica"/>
    <s v="Orden de Servicio"/>
    <n v="2240322"/>
    <d v="2024-09-27T00:00:00"/>
    <s v="Adquisición de mobiliario para Fiscalía de San Pedro de Atacama"/>
    <s v="SOC. COMERCIAL LAYBAC LTDA."/>
    <s v="76.179.841-3"/>
    <n v="3076973"/>
    <x v="2"/>
  </r>
  <r>
    <s v="F.R. Antofagasta"/>
    <s v="Contratación Directa (Exceptuada del Regl. Compras)"/>
    <x v="0"/>
    <s v="No Aplica"/>
    <s v="No Aplica"/>
    <s v="Orden de Servicio"/>
    <n v="2240323"/>
    <d v="2024-09-27T00:00:00"/>
    <s v="Aviso a publicar de concurso público para el cargo de Administrativo Operativo FL Mejillones a publicar el domingo 29 de septiembre."/>
    <s v="EMPRESA PERIODISTICA DEL NORTE S.A."/>
    <s v="84.295.700-1"/>
    <n v="328507"/>
    <x v="2"/>
  </r>
  <r>
    <s v="F.R. Antofagasta"/>
    <s v="Contratación Directa"/>
    <x v="0"/>
    <s v="FN/MP 2140/2023"/>
    <d v="2023-11-10T00:00:00"/>
    <s v="Otro"/>
    <n v="2240324"/>
    <d v="2024-09-27T00:00:00"/>
    <s v="Servicio de traslado de personal de ECOH Antofagasta del mes de septiembre."/>
    <s v="KEVIN WILLIAM DIAZ BRIONES"/>
    <s v="11.614.552-9"/>
    <n v="4321029"/>
    <x v="2"/>
  </r>
  <r>
    <s v="F.R. Antofagasta"/>
    <s v="Contratación Directa"/>
    <x v="0"/>
    <s v="FN/MP 2140/2023"/>
    <d v="2023-11-10T00:00:00"/>
    <s v="Otro"/>
    <n v="2240325"/>
    <d v="2024-09-27T00:00:00"/>
    <s v="Servicio de traslado de personas ECOH Calama durante el mes de septiembre."/>
    <s v="KEVIN WILLIAM DIAZ BRIONES"/>
    <s v="11.614.552-9"/>
    <n v="4771785"/>
    <x v="2"/>
  </r>
  <r>
    <s v="F.R. Antofagasta"/>
    <s v="Licitación Pública"/>
    <x v="2"/>
    <s v="FN/MP N° 2060"/>
    <d v="2024-08-13T00:00:00"/>
    <s v="Orden de Servicio"/>
    <n v="2240326"/>
    <d v="2024-09-27T00:00:00"/>
    <s v="Compra de pasaje aéreo para don Javier Loyola UE 295 Jornada ULDECO de Delitos Económicos"/>
    <s v="Soc. de Turismo e Inversiones Inmobiliarias Limitada."/>
    <s v="76.204.527-3"/>
    <n v="253696"/>
    <x v="2"/>
  </r>
  <r>
    <s v="F.R. Atacama"/>
    <s v="Licitación Pública"/>
    <x v="2"/>
    <s v="FN/MP N° 2060"/>
    <d v="2024-08-13T00:00:00"/>
    <s v="Orden de Compra"/>
    <n v="32400211"/>
    <d v="2024-09-27T00:00:00"/>
    <s v="Pasajes aéreos para Asesor Jurídico, quien participará en la Jornada de Delitos Económicos de Ulddeco, que se realizará en Fiscalía Nacional los días 8,9 y 10 de octubre."/>
    <s v="Soc. de Turismo e Inversiones Inmobiliarias Limitada."/>
    <s v="76.204.527-3"/>
    <n v="107796"/>
    <x v="2"/>
  </r>
  <r>
    <s v="F.R. Coquimbo"/>
    <s v="Licitación Privada Menor"/>
    <x v="1"/>
    <s v="No Aplica"/>
    <s v="No Aplica"/>
    <s v="Orden de Compra"/>
    <n v="42400293"/>
    <d v="2024-09-27T00:00:00"/>
    <s v="Mantención anual de Tableros Eléctricos de la Fiscalía Local de Los Vilos - Illapel - Combarbalá.-"/>
    <s v="REDES KEVIN ILLANES E.I.R.L."/>
    <s v="76.804.694-8"/>
    <n v="1106700"/>
    <x v="2"/>
  </r>
  <r>
    <s v="F.R. Coquimbo"/>
    <s v="Licitación Pública"/>
    <x v="2"/>
    <s v="FN/MP N° 2060"/>
    <d v="2024-08-13T00:00:00"/>
    <s v="Orden de Compra"/>
    <n v="42400294"/>
    <d v="2024-09-27T00:00:00"/>
    <s v="Pasaje aéreo para Profesional Uravit quien asiste a Jornada Plan Cuidado Entrevistadores."/>
    <s v="Soc. de Turismo e Inversiones Inmobiliarias Limitada."/>
    <s v="76.204.527-3"/>
    <n v="275166"/>
    <x v="2"/>
  </r>
  <r>
    <s v="F.R. Coquimbo"/>
    <s v="Licitación Pública"/>
    <x v="2"/>
    <s v="FN/MP N° 2060"/>
    <d v="2024-08-13T00:00:00"/>
    <s v="Orden de Compra"/>
    <n v="42400295"/>
    <d v="2024-09-27T00:00:00"/>
    <s v="Pasaje aéreo para Profesional Uravit quien asiste a Jornada Plan Cuidado Entrevistadores."/>
    <s v="Soc. de Turismo e Inversiones Inmobiliarias Limitada."/>
    <s v="76.204.527-3"/>
    <n v="232166"/>
    <x v="2"/>
  </r>
  <r>
    <s v="F.R. Valparaíso"/>
    <s v="Licitación Privada Menor"/>
    <x v="1"/>
    <s v="No Aplica"/>
    <s v="No Aplica"/>
    <s v="Orden de Compra"/>
    <n v="5240432"/>
    <d v="2024-09-27T00:00:00"/>
    <s v="Adquisición de materiales de oficina para Fiscalías Locales "/>
    <s v="Dimerc S.A."/>
    <s v="96670840-9"/>
    <n v="35700"/>
    <x v="2"/>
  </r>
  <r>
    <s v="F.R. Valparaíso"/>
    <s v="Contratación Directa"/>
    <x v="0"/>
    <s v="FN/MP N° 1514"/>
    <d v="2024-06-17T00:00:00"/>
    <s v="Orden de Compra"/>
    <n v="5240433"/>
    <d v="2024-09-27T00:00:00"/>
    <s v="Reparación y Mantención de techumbre de la Fiscalía Local de Valparaíso"/>
    <s v="DIST. COMER. Y CONST. MATE´S HOUSE LTDA"/>
    <s v="76326766-0"/>
    <n v="6299801"/>
    <x v="2"/>
  </r>
  <r>
    <s v="F.R. Valparaíso"/>
    <s v="Contratación Directa"/>
    <x v="0"/>
    <s v="FN/MP N° 1514"/>
    <d v="2024-06-17T00:00:00"/>
    <s v="Orden de Compra"/>
    <n v="5240434"/>
    <d v="2024-09-27T00:00:00"/>
    <s v="Reparación y Mantención de fachada principal de la Fiscalía Local de Viña del Mar"/>
    <s v="PABLO BAHAMONDES V.OBRAS INGENIERIA EIRL"/>
    <s v="76687008-2"/>
    <n v="4545800"/>
    <x v="2"/>
  </r>
  <r>
    <s v="F.R. Biobío"/>
    <s v="Licitación Privada Menor"/>
    <x v="1"/>
    <s v="No Aplica"/>
    <s v="No Aplica"/>
    <s v="Orden de Compra"/>
    <n v="8240185"/>
    <d v="2024-09-27T00:00:00"/>
    <s v="Compra de insumos atención autoridades Jornada Reunión Macrozona Centro Sur."/>
    <s v="BEATRIZ AGUILERA HAFNER"/>
    <s v="8.604.954-6"/>
    <n v="47400"/>
    <x v="2"/>
  </r>
  <r>
    <s v="F.R. Biobío"/>
    <s v="Licitación Privada Menor"/>
    <x v="1"/>
    <s v="No Aplica"/>
    <s v="No Aplica"/>
    <s v="Orden de Servicio"/>
    <n v="8240186"/>
    <d v="2024-09-27T00:00:00"/>
    <s v="Evaluaciones Psicolaborales para estamento Fiscales y Profesionales Región Bio Bio."/>
    <s v="BRAVO ARAYA Y FUENTEALBA"/>
    <s v="76.406.168-3"/>
    <n v="595259"/>
    <x v="2"/>
  </r>
  <r>
    <s v="F.R. Biobío"/>
    <s v="Licitación Privada Menor"/>
    <x v="1"/>
    <s v="No Aplica"/>
    <s v="No Aplica"/>
    <s v="Orden de Servicio"/>
    <n v="8240187"/>
    <d v="2024-09-27T00:00:00"/>
    <s v="Arriendo de Salón por dos días para Jornada de Trabajo Macrozona Centro Sur Región Bio Bio."/>
    <s v="SOCIEDAD TURISMO SALTO DEL LAJA"/>
    <s v="81.946.600-9"/>
    <n v="357000"/>
    <x v="2"/>
  </r>
  <r>
    <s v="F.R Araucanía"/>
    <s v="Contratación Directa (Exceptuada del Regl. Compras)"/>
    <x v="0"/>
    <s v="No Aplica"/>
    <s v="No Aplica"/>
    <s v="Orden de Compra"/>
    <n v="9240305"/>
    <d v="2024-09-27T00:00:00"/>
    <s v="Reparación del cableado de red de datos y CCTV de la Fiscalía Local de Nueva Imperial."/>
    <s v="Compañía de Telecomunicaciones Belltel Ltda."/>
    <s v="77.803.150-7"/>
    <n v="307020"/>
    <x v="2"/>
  </r>
  <r>
    <s v="F.R. Los Ríos"/>
    <s v="Licitación Privada Menor"/>
    <x v="1"/>
    <s v="No Aplica"/>
    <s v="No Aplica"/>
    <s v="Orden de Compra"/>
    <n v="19240281"/>
    <d v="2024-09-27T00:00:00"/>
    <s v="Servicio de Aseo Extraordinario por 5 días para los inmuebles de inmuebles de SACFI, URAVIT, Fiscalías Local de Valdivia y Fiscalía Regional."/>
    <s v="Sociedad de Inv. Tres Vientos SpA"/>
    <s v="76.080.580-7"/>
    <n v="688418"/>
    <x v="2"/>
  </r>
  <r>
    <s v="F.R. Los Ríos"/>
    <s v="Licitación Privada Menor"/>
    <x v="1"/>
    <s v="No Aplica"/>
    <s v="No Aplica"/>
    <s v="Orden de Compra"/>
    <n v="19240284"/>
    <d v="2024-09-27T00:00:00"/>
    <s v="Reparacion filtraciones FL Valdivia"/>
    <s v="Luis Eduardo Delgado Antilef"/>
    <s v="10.804.216-8"/>
    <n v="571200"/>
    <x v="2"/>
  </r>
  <r>
    <s v="F.R. Los Lagos"/>
    <s v="Licitación Pública"/>
    <x v="2"/>
    <s v="FN/MP N° 2060"/>
    <d v="2024-08-13T00:00:00"/>
    <s v="Orden de Compra"/>
    <n v="10240360"/>
    <d v="2024-09-27T00:00:00"/>
    <s v="Pasaje aéreo Santiago-P.Montt 27-09-2024"/>
    <s v="Soc. de Turismo e Inversiones Inmobiliarias Limitada."/>
    <s v="76.204.527-3"/>
    <n v="266403"/>
    <x v="2"/>
  </r>
  <r>
    <s v="F.R. Aysén"/>
    <s v="Licitación Pública"/>
    <x v="2"/>
    <s v="FN/MP N° 2060"/>
    <d v="2024-08-13T00:00:00"/>
    <s v="Orden de Servicio"/>
    <n v="11240361"/>
    <d v="2024-09-27T00:00:00"/>
    <s v="Pasajes Aéreos Nacionales, vuelos -Santiago-Puerto Montt-Balmaceda para el Sr. Fiscal Jefe Sacfi Fiscalía Regional de Aysén.  Encuentro Crimen Organizado en el Sur de Chile en Pto. Varas."/>
    <s v="Soc. de Turismo e Inversiones Inmobiliarias Limitada."/>
    <s v="76.204.527-3"/>
    <n v="206796"/>
    <x v="2"/>
  </r>
  <r>
    <s v="F.R. Aysén"/>
    <s v="Licitación Pública"/>
    <x v="2"/>
    <s v="FN/MP N° 2060"/>
    <d v="2024-08-13T00:00:00"/>
    <s v="Orden de Servicio"/>
    <n v="11240362"/>
    <d v="2024-09-27T00:00:00"/>
    <s v="Pasajes Aéreos Nacionales, vuelo -Balmaceda-Santiago (ida y regreso), para el Sra. Fiscal Adjunto de Oficina de Atención de Cochrane.  Seminario &quot;Desafíos en la Investigación de Homicidios de Niños, Niñas y Adolescentes&quot;"/>
    <s v="Soc. de Turismo e Inversiones Inmobiliarias Limitada."/>
    <s v="76.204.527-3"/>
    <n v="179039"/>
    <x v="2"/>
  </r>
  <r>
    <s v="F.R. Aysén"/>
    <s v="Licitación Pública"/>
    <x v="2"/>
    <s v="FN/MP N° 2060"/>
    <d v="2024-08-13T00:00:00"/>
    <s v="Orden de Servicio"/>
    <n v="11240363"/>
    <d v="2024-09-27T00:00:00"/>
    <s v="Pasajes Aéreos Nacionales, vuelo -Balmaceda-Santiago (ida y regreso),  para el Srta. Administrativo Operativo de Causas Fiscalía Local de Coyhaique. Invitación Ceremonia Aniversario."/>
    <s v="Soc. de Turismo e Inversiones Inmobiliarias Limitada."/>
    <s v="76.204.527-3"/>
    <n v="155722"/>
    <x v="2"/>
  </r>
  <r>
    <s v="F.R. Aysén"/>
    <s v="Licitación Pública"/>
    <x v="2"/>
    <s v="FN/MP N° 2060"/>
    <d v="2024-08-13T00:00:00"/>
    <s v="Orden de Servicio"/>
    <n v="11240364"/>
    <d v="2024-09-27T00:00:00"/>
    <s v="Pasajes Aéreos Nacionales, vuelo Balmaceda-Puerto Montt (ida y regreso),  para el Sr. Fiscal Regional de Aysén (S).  Encuentro Crimen Organizado en el Sur de Chile en Puerto Varas."/>
    <s v="Soc. de Turismo e Inversiones Inmobiliarias Limitada."/>
    <s v="76.204.527-3"/>
    <n v="115539"/>
    <x v="2"/>
  </r>
  <r>
    <s v="F.R. Magallanes"/>
    <s v="Contratación Directa (Exceptuada del Regl. Compras)"/>
    <x v="0"/>
    <s v="No Aplica"/>
    <s v="No Aplica"/>
    <s v="Orden de Compra"/>
    <n v="12240201"/>
    <d v="2024-09-27T00:00:00"/>
    <s v="Modificacion pasaje aéreo Pta.Arenas/Puerto Williams 28/09/24 por comision de servicio "/>
    <s v="Aerovías DAP S.A."/>
    <s v="89.428.000-k"/>
    <n v="168646"/>
    <x v="2"/>
  </r>
  <r>
    <s v="F.R. Magallanes"/>
    <s v="Licitación Privada Menor"/>
    <x v="1"/>
    <s v="No Aplica"/>
    <s v="No Aplica"/>
    <s v="Orden de Compra"/>
    <n v="12240202"/>
    <d v="2024-09-27T00:00:00"/>
    <s v="Evaluacion psicolaboral para cargo tecnico y profesional  honorarios para FL Cabo de Hornos"/>
    <s v="Soc.Prof.Ossandón Consultores Integrales Ltda."/>
    <s v="77.269.090-8"/>
    <n v="197055"/>
    <x v="2"/>
  </r>
  <r>
    <s v="F.R. Magallanes"/>
    <s v="Licitación Privada Menor"/>
    <x v="1"/>
    <s v="No Aplica"/>
    <s v="No Aplica"/>
    <s v="Orden de Compra"/>
    <n v="12240203"/>
    <d v="2024-09-27T00:00:00"/>
    <s v="Arriendo multicancha actividad Calidad de Vida 04/10/24"/>
    <s v="Cla Turismo spa"/>
    <s v="77.590.941-2"/>
    <n v="53550"/>
    <x v="2"/>
  </r>
  <r>
    <s v="F.R. Magallanes"/>
    <s v="Licitación Pública"/>
    <x v="2"/>
    <s v="FN/MP N° 2060"/>
    <d v="2024-08-13T00:00:00"/>
    <s v="Orden de Compra"/>
    <n v="12240204"/>
    <d v="2024-09-27T00:00:00"/>
    <s v="Pasaje Pta.Arenas/Santiago/Pta.Arenas 03 al 16/10/24 por comisión de servicio"/>
    <s v="Soc. de Turismo e Inversiones Inmobiliarias Limitada."/>
    <s v="76.204.527-3"/>
    <n v="495666"/>
    <x v="2"/>
  </r>
  <r>
    <s v="Fiscalía Nacional"/>
    <s v="Contratación Directa (Exceptuada del Regl. Compras)"/>
    <x v="0"/>
    <s v="No Aplica"/>
    <s v="No Aplica"/>
    <s v="Orden de Compra"/>
    <n v="17240935"/>
    <d v="2024-09-27T00:00:00"/>
    <s v="Contratación de 1 Curso &quot;Técnicas de Negociación Efectiva&quot;, para 03 participantes con fecha de inicio de 02 de octubre de 2024 y de termino el 29 de octubre de 2024, con modalidad online."/>
    <s v="Universidad de Chile"/>
    <s v="60910000-1"/>
    <n v="840000"/>
    <x v="2"/>
  </r>
  <r>
    <s v="F.R. Arica y Parinacota"/>
    <s v="Licitación Pública"/>
    <x v="2"/>
    <s v="FN/MP N° 2060"/>
    <d v="2024-08-13T00:00:00"/>
    <s v="Orden de Servicio"/>
    <n v="18240304"/>
    <d v="2024-09-30T00:00:00"/>
    <s v="Segun la Resolucion FN/MP Nro. 1493/2024, emitida el 13/06/2024, se han adquirido pasajes aereos nacionales para el tramo SCL-ARI y ARI-SCL, para  pasajero en  causa RUC 2200730xxx-0."/>
    <s v="Soc. de Turismo e Inversiones Inmobiliarias Limitada."/>
    <s v="76.204.527-3"/>
    <n v="135536"/>
    <x v="2"/>
  </r>
  <r>
    <s v="F.R. Arica y Parinacota"/>
    <s v="Licitación Privada Menor"/>
    <x v="1"/>
    <s v="No Aplica"/>
    <s v="No Aplica"/>
    <s v="Orden de Servicio"/>
    <n v="18240305"/>
    <d v="2024-09-30T00:00:00"/>
    <s v="Segun Presupuesto # 1958, se adjudico el servicio de mantenimiento, que incluye el cambio de un enchufe triple de 10 amperes y un enchufe volante UPS, al proveedor Christian Marcelo Garcia Donoso."/>
    <s v="CHRISTIAN MARCELO GARCIA DONOSO"/>
    <s v="12140312-9"/>
    <n v="113050"/>
    <x v="2"/>
  </r>
  <r>
    <s v="F.R. Arica y Parinacota"/>
    <s v="Convenio Marco (Chilecompra)"/>
    <x v="3"/>
    <s v="No Aplica"/>
    <s v="No Aplica"/>
    <s v="Orden de Compra"/>
    <n v="18240306"/>
    <d v="2024-09-30T00:00:00"/>
    <s v="Se adquirió a través del Convenio material de oficina, para la Unidad Contra el Crimen Organizado (UCCO)."/>
    <s v="YANULAQUE Y CIA. LTDA"/>
    <s v="81056900-K"/>
    <n v="1893112"/>
    <x v="2"/>
  </r>
  <r>
    <s v="F.R. Arica y Parinacota"/>
    <s v="Contratación Directa"/>
    <x v="0"/>
    <s v="NO APLICA"/>
    <s v="NO APLICA"/>
    <s v="Orden de Servicio"/>
    <n v="18240307"/>
    <d v="2024-09-30T00:00:00"/>
    <s v="Segun cotizacion de fecha 09-08-2024 se le adjudico al Proveedor Dayse Patricia Suarez Servicios de Hoteleria E.I.R.L. el servicio de alojamiento y alimentacion en causa RUC 2300063xxx-1."/>
    <s v="DAYSE SEGUEL SUAREZ"/>
    <s v="76937810-3"/>
    <n v="90000"/>
    <x v="2"/>
  </r>
  <r>
    <s v="F.R. Arica y Parinacota"/>
    <s v="Contratación Directa"/>
    <x v="0"/>
    <s v="NO APLICA"/>
    <s v="NO APLICA"/>
    <s v="Orden de Servicio"/>
    <n v="18240308"/>
    <d v="2024-09-30T00:00:00"/>
    <s v="Segun cotizacion de fecha 13-09-2024 se le adjudico al Proveedor Dayse Patricia Suarez Servicios de Hoteleria E.I.R.L. el servicio de alojamiento y alimentacion en causa RUC 2100943xxx-8."/>
    <s v="DAYSE SEGUEL SUAREZ"/>
    <s v="76937810-3"/>
    <n v="607000"/>
    <x v="2"/>
  </r>
  <r>
    <s v="F.R. Antofagasta"/>
    <s v="Licitación Pública"/>
    <x v="2"/>
    <s v="FN/MP N° 2060"/>
    <d v="2024-08-13T00:00:00"/>
    <s v="Orden de Servicio"/>
    <n v="2240328"/>
    <d v="2024-09-30T00:00:00"/>
    <s v="Pasaje aéreo por comisión de servicios para don Pedro Ortega"/>
    <s v="Soc. de Turismo e Inversiones Inmobiliarias Limitada."/>
    <s v="76.204.527-3"/>
    <n v="354192"/>
    <x v="2"/>
  </r>
  <r>
    <s v="F.R. Antofagasta"/>
    <s v="Licitación Pública"/>
    <x v="2"/>
    <s v="FN/MP N° 2060"/>
    <d v="2024-08-13T00:00:00"/>
    <s v="Orden de Servicio"/>
    <n v="2240329"/>
    <d v="2024-09-30T00:00:00"/>
    <s v="Pasaje aéreo para don Daniel Fuentes para asistir a Jornada"/>
    <s v="Soc. de Turismo e Inversiones Inmobiliarias Limitada."/>
    <s v="76.204.527-3"/>
    <n v="153779"/>
    <x v="2"/>
  </r>
  <r>
    <s v="F.R. Antofagasta"/>
    <s v="Licitación Pública"/>
    <x v="2"/>
    <s v="FN/MP N° 2060"/>
    <d v="2024-08-13T00:00:00"/>
    <s v="Orden de Servicio"/>
    <n v="2240330"/>
    <d v="2024-09-30T00:00:00"/>
    <s v="Pasaje aéreo por comisión de servicios para don Juan Castro"/>
    <s v="Soc. de Turismo e Inversiones Inmobiliarias Limitada."/>
    <s v="76.204.527-3"/>
    <n v="471536"/>
    <x v="2"/>
  </r>
  <r>
    <s v="F.R. Coquimbo"/>
    <s v="Licitación Pública"/>
    <x v="2"/>
    <s v="FN/MP N° 2060"/>
    <d v="2024-08-13T00:00:00"/>
    <s v="Orden de Compra"/>
    <n v="42400296"/>
    <d v="2024-09-30T00:00:00"/>
    <s v="Pasaje aéreo para Profesional Uravit quien asiste a Jornada Plan Cuidado Entrevistadores."/>
    <s v="Soc. de Turismo e Inversiones Inmobiliarias Limitada."/>
    <s v="76.204.527-3"/>
    <n v="364234"/>
    <x v="2"/>
  </r>
  <r>
    <s v="F.R. Coquimbo"/>
    <s v="Contratación Directa (Exceptuada del Regl. Compras)"/>
    <x v="0"/>
    <s v="No Aplica"/>
    <s v="No Aplica"/>
    <s v="Orden de Compra"/>
    <n v="42400297"/>
    <d v="2024-09-30T00:00:00"/>
    <s v="Reparación y pintura en muros hall de acceso; reparación y sellado de canalas, bajadas de agua; y reparación muro pasamos terraza segundo piso, U. Ecoh."/>
    <s v="JAVIER ROJAS LEYTON"/>
    <s v="6.959.294-5"/>
    <n v="994840"/>
    <x v="2"/>
  </r>
  <r>
    <s v="F.R. Coquimbo"/>
    <s v="Licitación Pública"/>
    <x v="2"/>
    <s v="FN/MP N° 2060"/>
    <d v="2024-08-13T00:00:00"/>
    <s v="Orden de Compra"/>
    <n v="42400299"/>
    <d v="2024-09-30T00:00:00"/>
    <s v="Pasaje aéreo para Asistente de Fiscal FL Ovalle, quien asiste a Jornada Plan Cuidado Entrevistadores."/>
    <s v="Soc. de Turismo e Inversiones Inmobiliarias Limitada."/>
    <s v="76.204.527-3"/>
    <n v="326204"/>
    <x v="2"/>
  </r>
  <r>
    <s v="F.R. Coquimbo"/>
    <s v="Licitación Pública"/>
    <x v="2"/>
    <s v="FN/MP N° 2060"/>
    <d v="2024-08-13T00:00:00"/>
    <s v="Orden de Compra"/>
    <n v="42400300"/>
    <d v="2024-09-30T00:00:00"/>
    <s v="Pasaje aéreo para Asistente de Fiscal FL Coquimbo, quien asiste a Jornada Plan Cuidado Entrevistadores."/>
    <s v="Soc. de Turismo e Inversiones Inmobiliarias Limitada."/>
    <s v="76.204.527-3"/>
    <n v="296234"/>
    <x v="2"/>
  </r>
  <r>
    <s v="F.R. Coquimbo"/>
    <s v="Convenio Marco (Chilecompra)"/>
    <x v="3"/>
    <s v="No Aplica"/>
    <s v="No Aplica"/>
    <s v="Orden de Compra"/>
    <n v="42400301"/>
    <d v="2024-09-30T00:00:00"/>
    <s v="Compra de Materiales de oficina, U. Ecoh."/>
    <s v="COMERCIAL RED OFFICE"/>
    <s v="77.012.870-6"/>
    <n v="1200377"/>
    <x v="2"/>
  </r>
  <r>
    <s v="F.R. Coquimbo"/>
    <s v="Licitación Pública"/>
    <x v="2"/>
    <s v="FN/MP N° 2060"/>
    <d v="2024-08-13T00:00:00"/>
    <s v="Orden de Compra"/>
    <n v="42400303"/>
    <d v="2024-09-30T00:00:00"/>
    <s v="Pasaje aéreo para Asistente de Fiscal FL Coquimbo quien asiste a Jornada Plan Cuidado Entrevistadores."/>
    <s v="Soc. de Turismo e Inversiones Inmobiliarias Limitada."/>
    <s v="76.204.527-3"/>
    <n v="188169"/>
    <x v="2"/>
  </r>
  <r>
    <s v="F.R. Coquimbo"/>
    <s v="Licitación Pública"/>
    <x v="2"/>
    <s v="FN/MP N° 2060"/>
    <d v="2024-08-13T00:00:00"/>
    <s v="Orden de Compra"/>
    <n v="42400304"/>
    <d v="2024-09-30T00:00:00"/>
    <s v="Pasaje aéreo para Asistente de Fiscal Sacfi quien asiste a Jornada de trabajo."/>
    <s v="Soc. de Turismo e Inversiones Inmobiliarias Limitada."/>
    <s v="76.204.527-3"/>
    <n v="405536"/>
    <x v="2"/>
  </r>
  <r>
    <s v="F.R. Coquimbo"/>
    <s v="Licitación Pública"/>
    <x v="2"/>
    <s v="FN/MP N° 2060"/>
    <d v="2024-08-13T00:00:00"/>
    <s v="Orden de Compra"/>
    <n v="42400305"/>
    <d v="2024-09-30T00:00:00"/>
    <s v="Pasaje aéreo para Fiscal Sacfi quien asiste a Jornada de trabajo."/>
    <s v="Soc. de Turismo e Inversiones Inmobiliarias Limitada."/>
    <s v="76.204.527-3"/>
    <n v="405536"/>
    <x v="2"/>
  </r>
  <r>
    <s v="F.R. Coquimbo"/>
    <s v="Licitación Pública"/>
    <x v="2"/>
    <s v="FN/MP N° 2060"/>
    <d v="2024-08-13T00:00:00"/>
    <s v="Orden de Compra"/>
    <n v="42400306"/>
    <d v="2024-09-30T00:00:00"/>
    <s v="Pasaje aéreo para Profesional Sacfi quien asiste a Jornada de trabajo."/>
    <s v="Soc. de Turismo e Inversiones Inmobiliarias Limitada."/>
    <s v="76.204.527-3"/>
    <n v="405536"/>
    <x v="2"/>
  </r>
  <r>
    <s v="F.R. Coquimbo"/>
    <s v="Licitación Pública"/>
    <x v="2"/>
    <s v="FN/MP N° 2060"/>
    <d v="2024-08-13T00:00:00"/>
    <s v="Orden de Compra"/>
    <n v="42400307"/>
    <d v="2024-09-30T00:00:00"/>
    <s v="Pasaje aéreo para Fiscal Jefe FL Vicuña quien asiste a jornada de trabajo en Ñuble."/>
    <s v="Soc. de Turismo e Inversiones Inmobiliarias Limitada."/>
    <s v="76.204.527-3"/>
    <n v="496536"/>
    <x v="2"/>
  </r>
  <r>
    <s v="F.R. Coquimbo"/>
    <s v="Licitación Pública"/>
    <x v="2"/>
    <s v="FN/MP N° 2060"/>
    <d v="2024-08-13T00:00:00"/>
    <s v="Orden de Compra"/>
    <n v="42400308"/>
    <d v="2024-09-30T00:00:00"/>
    <s v="Pasaje aéreo para Abogado asesor quien asiste a Jornada de trabajo en Santiago."/>
    <s v="Soc. de Turismo e Inversiones Inmobiliarias Limitada."/>
    <s v="76.204.527-3"/>
    <n v="178302"/>
    <x v="2"/>
  </r>
  <r>
    <s v="F.R. Coquimbo"/>
    <s v="Licitación Pública"/>
    <x v="2"/>
    <s v="FN/MP N° 2060"/>
    <d v="2024-08-13T00:00:00"/>
    <s v="Orden de Compra"/>
    <n v="42400309"/>
    <d v="2024-09-30T00:00:00"/>
    <s v="Pasaje aéreo para Asistente de Fiscal FL Vicuña quien asiste a Jornada de Trabajo en Santiago."/>
    <s v="Soc. de Turismo e Inversiones Inmobiliarias Limitada."/>
    <s v="76.204.527-3"/>
    <n v="190302"/>
    <x v="2"/>
  </r>
  <r>
    <s v="F.R. Coquimbo"/>
    <s v="Licitación Pública"/>
    <x v="2"/>
    <s v="FN/MP N° 2060"/>
    <d v="2024-08-13T00:00:00"/>
    <s v="Orden de Compra"/>
    <n v="42400310"/>
    <d v="2024-09-30T00:00:00"/>
    <s v="Pasaje aéreo para Profesional Sacfi quien asiste a Jornada Trabajo."/>
    <s v="Soc. de Turismo e Inversiones Inmobiliarias Limitada."/>
    <s v="76.204.527-3"/>
    <n v="178302"/>
    <x v="2"/>
  </r>
  <r>
    <s v="F.R. Coquimbo"/>
    <s v="Licitación Pública"/>
    <x v="2"/>
    <s v="FN/MP N° 2060"/>
    <d v="2024-08-13T00:00:00"/>
    <s v="Orden de Compra"/>
    <n v="42400311"/>
    <d v="2024-09-30T00:00:00"/>
    <s v="Pasaje aéreo para Asistente de Fiscal FL Vicuña quien asiste a Jornada de Trabajo en Ñuble."/>
    <s v="Soc. de Turismo e Inversiones Inmobiliarias Limitada."/>
    <s v="76.204.527-3"/>
    <n v="405464"/>
    <x v="2"/>
  </r>
  <r>
    <s v="F.R. Coquimbo"/>
    <s v="Licitación Pública"/>
    <x v="2"/>
    <s v="FN/MP N° 2060"/>
    <d v="2024-08-13T00:00:00"/>
    <s v="Orden de Compra"/>
    <n v="42400312"/>
    <d v="2024-09-30T00:00:00"/>
    <s v="Pasaje aéreo para Profesional Sacfi quien asiste a Jornada de Trabajo."/>
    <s v="Soc. de Turismo e Inversiones Inmobiliarias Limitada."/>
    <s v="76.204.527-3"/>
    <n v="191536"/>
    <x v="2"/>
  </r>
  <r>
    <s v="F.R. Coquimbo"/>
    <s v="Licitación Pública"/>
    <x v="2"/>
    <s v="FN/MP N° 2060"/>
    <d v="2024-08-13T00:00:00"/>
    <s v="Orden de Compra"/>
    <n v="42400313"/>
    <d v="2024-09-30T00:00:00"/>
    <s v="Pasaje aéreo para Fiscal Jefe Sacfi quien asiste a Jornada de Trabajo."/>
    <s v="Soc. de Turismo e Inversiones Inmobiliarias Limitada."/>
    <s v="76.204.527-3"/>
    <n v="183536"/>
    <x v="2"/>
  </r>
  <r>
    <s v="F.R. Coquimbo"/>
    <s v="Licitación Pública"/>
    <x v="2"/>
    <s v="FN/MP N° 2060"/>
    <d v="2024-08-13T00:00:00"/>
    <s v="Orden de Compra"/>
    <n v="42400314"/>
    <d v="2024-09-30T00:00:00"/>
    <s v="Pasaje aéreo para Fiscal Sacfi quien asiste a Jornada de trabajo en Santiago."/>
    <s v="Soc. de Turismo e Inversiones Inmobiliarias Limitada."/>
    <s v="76.204.527-3"/>
    <n v="190302"/>
    <x v="2"/>
  </r>
  <r>
    <s v="F.R. Coquimbo"/>
    <s v="Licitación Pública"/>
    <x v="2"/>
    <s v="FN/MP N° 2060"/>
    <d v="2024-08-13T00:00:00"/>
    <s v="Orden de Compra"/>
    <n v="42400315"/>
    <d v="2024-09-30T00:00:00"/>
    <s v="Pasaje aéreo para Profesional Sacfi quien asiste a Jornada de Trabajo en Ñuble."/>
    <s v="Soc. de Turismo e Inversiones Inmobiliarias Limitada."/>
    <s v="76.204.527-3"/>
    <n v="496932"/>
    <x v="2"/>
  </r>
  <r>
    <s v="F.R. Coquimbo"/>
    <s v="Licitación Pública"/>
    <x v="2"/>
    <s v="FN/MP N° 2060"/>
    <d v="2024-08-13T00:00:00"/>
    <s v="Orden de Compra"/>
    <n v="42400316"/>
    <d v="2024-09-30T00:00:00"/>
    <s v="Pasaje aéreo para Assitente de Fiscal Sacfi quien asiste a Jornada de Trabajo en Santiago."/>
    <s v="Soc. de Turismo e Inversiones Inmobiliarias Limitada."/>
    <s v="76.204.527-3"/>
    <n v="190302"/>
    <x v="2"/>
  </r>
  <r>
    <s v="F.R. Valparaíso"/>
    <s v="Licitación Pública"/>
    <x v="2"/>
    <s v="FN/MP N° 2415"/>
    <d v="2024-09-25T00:00:00"/>
    <s v="Contrato"/>
    <n v="1"/>
    <d v="2024-09-30T00:00:00"/>
    <s v="Servicio de aseo ( periodo de 24 meses) para la Fiscalía Regional , Oficina de Atención de Petorca y Fiscalías Locales de Casablanca y La Ligua"/>
    <s v="GROWING S.A."/>
    <s v="96.888.810-2"/>
    <n v="98853168"/>
    <x v="2"/>
  </r>
  <r>
    <s v="F.R. Valparaíso"/>
    <s v="Licitación Pública"/>
    <x v="2"/>
    <s v="FN/MP N° 2415"/>
    <d v="2024-09-25T00:00:00"/>
    <s v="Contrato"/>
    <n v="2"/>
    <d v="2024-09-30T00:00:00"/>
    <s v="Servicio de aseo ( periodo de 24 meses) para las Fiscalías Locales de Valparaíso, Viña del Mar,San Antonio, Quilpué, Villa Alemana, Quintero, San Felipe, Los Andes, Quillota, La Calera, La Ligua, Limache y SACFI-ECOH."/>
    <s v="SERVINTEGRAL SERVICIOS LTDA."/>
    <s v="77.732.760-7"/>
    <n v="651735816"/>
    <x v="2"/>
  </r>
  <r>
    <s v="F.R. Valparaíso"/>
    <s v="Licitación Privada Menor"/>
    <x v="1"/>
    <s v="No Aplica"/>
    <s v="No Aplica"/>
    <s v="Orden de Compra"/>
    <n v="5240435"/>
    <d v="2024-09-30T00:00:00"/>
    <s v="Programa Calidad de Vida 2024: Servicio de Coffee break "/>
    <s v="HOTELERA EL CORAZON SPA"/>
    <s v="76338095-5"/>
    <n v="560000"/>
    <x v="2"/>
  </r>
  <r>
    <s v="F.R. Valparaíso"/>
    <s v="Licitación Privada Menor"/>
    <x v="1"/>
    <s v="No Aplica"/>
    <s v="No Aplica"/>
    <s v="Orden de Compra"/>
    <n v="5240438"/>
    <d v="2024-09-30T00:00:00"/>
    <s v="Programa Calidad de Vida 2024: compra de entradas y arriendo de dos espacios en &quot;Parque Tricao&quot;, para funcionarios de las Fiscalías Locales de San Antonio y La Calera"/>
    <s v="FUNDACION PARQUE TRICAO"/>
    <s v="65180897-9"/>
    <n v="678001"/>
    <x v="2"/>
  </r>
  <r>
    <s v="F.R. O´Higgins"/>
    <s v="Contratación Directa (Exceptuada del Regl. Compras)"/>
    <x v="0"/>
    <s v="No Aplica"/>
    <s v="No Aplica"/>
    <s v="Orden de Compra"/>
    <n v="6240431"/>
    <d v="2024-09-30T00:00:00"/>
    <s v="Reparación cortina metálica Alameda nor-poniente de la Fiscalía Local de Rancagua"/>
    <s v="CLAUDIO ANTONIO BRAVO HORMAZABAL"/>
    <s v="11.753.363-8"/>
    <n v="464100"/>
    <x v="2"/>
  </r>
  <r>
    <s v="F.R. O´Higgins"/>
    <s v="Licitación Privada Menor"/>
    <x v="1"/>
    <s v="No Aplica"/>
    <s v="No Aplica"/>
    <s v="Orden de Compra"/>
    <n v="6240432"/>
    <d v="2024-09-30T00:00:00"/>
    <s v="Servicio de evaluación psicolaboral por cargo Profesional"/>
    <s v="SOCIEDAD DE PROFESIONALES OSSANDÓN CONSULTORES INTEGRALES LIMITADA"/>
    <s v="77.269.090-8"/>
    <n v="102060"/>
    <x v="2"/>
  </r>
  <r>
    <s v="F.R. O´Higgins"/>
    <s v="Contratación Directa"/>
    <x v="0"/>
    <s v="06-FR/MP N° 223/2024"/>
    <d v="2024-09-30T00:00:00"/>
    <s v="Contrato"/>
    <s v="No Aplica"/>
    <d v="2024-09-30T00:00:00"/>
    <s v="Renueva arriendo de la oficina donde opera la Unidad ECOH de Rancagua, por un año, a contar del 01/01/2025"/>
    <s v="SOCIEDAD INMOBILIARIA SAN FRANCISCO SPA"/>
    <s v="88.963.400-6"/>
    <n v="0"/>
    <x v="2"/>
  </r>
  <r>
    <s v="F.R. Maule"/>
    <s v="Licitación Pública"/>
    <x v="2"/>
    <s v="FN/MP N° 2060"/>
    <d v="2024-08-13T00:00:00"/>
    <s v="Orden de Compra"/>
    <n v="7240305"/>
    <d v="2024-09-30T00:00:00"/>
    <s v="Pasajes Aéreos, Santiago - Puerto Montt, Encuentro Crimen Organizado en el Sur de Chile - 7 y 8 de Octubre, Fiscalía Regional"/>
    <s v="Soc. de Turismo e Inversiones Inmobiliarias Limitada."/>
    <s v="76.204.527-3"/>
    <n v="722608"/>
    <x v="2"/>
  </r>
  <r>
    <s v="F.R. Maule"/>
    <s v="Licitación Pública"/>
    <x v="2"/>
    <s v="FN/MP N° 2060"/>
    <d v="2024-08-13T00:00:00"/>
    <s v="Orden de Compra"/>
    <n v="7240307"/>
    <d v="2024-09-30T00:00:00"/>
    <s v="Pasaje aéreo Temuco - Santiago, comisión de servicio Fiscal Regional."/>
    <s v="Soc. de Turismo e Inversiones Inmobiliarias Limitada."/>
    <s v="76.204.527-3"/>
    <n v="174276"/>
    <x v="2"/>
  </r>
  <r>
    <s v="F.R. Maule"/>
    <s v="Licitación Pública"/>
    <x v="2"/>
    <s v="FN Nº 1715/2015"/>
    <d v="2015-10-02T00:00:00"/>
    <s v="Orden de Compra"/>
    <s v="No aplica"/>
    <d v="2024-09-30T00:00:00"/>
    <s v="COMPARECENCIA A JUICIO ORAL"/>
    <s v="CAROLINA BRISO ORTIZ"/>
    <s v="13.350.950 - K"/>
    <n v="151444"/>
    <x v="2"/>
  </r>
  <r>
    <s v="F.R. Maule"/>
    <s v="Licitación Pública"/>
    <x v="2"/>
    <s v="FN Nº 1715/2015"/>
    <d v="2015-10-02T00:00:00"/>
    <s v="Orden de Compra"/>
    <s v="No aplica"/>
    <d v="2024-09-30T00:00:00"/>
    <s v="COMPARECENCIA A JUICIO ORAL"/>
    <s v="GERARDO CHANDIA"/>
    <s v="15.139.335-7"/>
    <n v="151551"/>
    <x v="2"/>
  </r>
  <r>
    <s v="F.R. Ñuble"/>
    <s v="Contratación Directa (Exceptuada del Regl. Compras)"/>
    <x v="0"/>
    <s v="No Aplica"/>
    <s v="No Aplica"/>
    <s v="Orden de Compra"/>
    <n v="20240117"/>
    <d v="2024-09-30T00:00:00"/>
    <s v="Servicio de mantención anual de 51 extintores de todas las Fiscalías de la Región de Ñuble"/>
    <s v="TRACOM COMETRCIAL LTDA."/>
    <s v="76.430.700-3"/>
    <n v="503822"/>
    <x v="2"/>
  </r>
  <r>
    <s v="F.R. Ñuble"/>
    <s v="Contratación Directa (Exceptuada del Regl. Compras)"/>
    <x v="0"/>
    <s v="No Aplica"/>
    <s v="No Aplica"/>
    <s v="Orden de Compra"/>
    <n v="20240116"/>
    <d v="2024-09-30T00:00:00"/>
    <s v="Instalación de soporte de empalme eléctrico y mantención de cables de servicios"/>
    <s v="CONSTRUCTORA MIGUEL SAAVEDRA MUÑOZ EIRL"/>
    <s v="76.784.475-1"/>
    <n v="267750"/>
    <x v="2"/>
  </r>
  <r>
    <s v="F.R. Biobío"/>
    <s v="Contratación Directa"/>
    <x v="0"/>
    <s v="Res.FRN° 488"/>
    <d v="2024-09-25T00:00:00"/>
    <s v="Orden de Servicio"/>
    <n v="8240189"/>
    <d v="2024-09-30T00:00:00"/>
    <s v="Servicio de Relatoría para Taller de Cuidado de entrevistadores Macrozona Centro Sur en la Región Bio Bio."/>
    <s v="CAROLINA VIOLETA NAVARRO"/>
    <s v="12.239.261-9"/>
    <n v="1990000"/>
    <x v="2"/>
  </r>
  <r>
    <s v="F.R. Biobío"/>
    <s v="Contratación Directa"/>
    <x v="0"/>
    <s v="Res.FRN° 489"/>
    <d v="2024-09-26T00:00:00"/>
    <s v="Orden de Servicio"/>
    <n v="8240188"/>
    <d v="2024-09-30T00:00:00"/>
    <s v="Servicio de coffe para Taller de Cuidado de entrevistadores Macrozona Centro Sur en la Región Bio Bio."/>
    <s v="SOCIEDAD TURISMO SALTO DEL LAJA"/>
    <s v="81.946.600-9"/>
    <n v="1713600"/>
    <x v="2"/>
  </r>
  <r>
    <s v="F.R. Biobío"/>
    <s v="Contratación Directa (Exceptuada del Regl. Compras)"/>
    <x v="0"/>
    <s v="No Aplica"/>
    <s v="No Aplica"/>
    <s v="Factura"/>
    <n v="3492497.3495151"/>
    <d v="2024-09-30T00:00:00"/>
    <s v="Servicio envíos de Valija y Franqueos normales y certificados  Agosto  Fiscalía Regional y Fiscalías Locales Región del Biobío"/>
    <s v="Empresa de Correos de Chile"/>
    <s v="60.503.000-9"/>
    <n v="1409515"/>
    <x v="2"/>
  </r>
  <r>
    <s v="F.R. Biobío"/>
    <s v="Contratación Directa"/>
    <x v="0"/>
    <s v="Res.FRN°  468"/>
    <d v="2024-09-12T00:00:00"/>
    <s v="Contrato"/>
    <n v="468"/>
    <d v="2024-09-30T00:00:00"/>
    <s v="Renueva Contrato  mantención de dos ascensores Fiscalía Local de Concepción. Período de un año a contar  23/11/2024."/>
    <s v="TK ELEVADORES CHILE"/>
    <s v="96.726.480-6"/>
    <s v="$ 527.918 Mensual"/>
    <x v="2"/>
  </r>
  <r>
    <s v="F.R Araucanía"/>
    <s v="Convenio Marco (Chilecompra)"/>
    <x v="3"/>
    <s v="No Aplica"/>
    <s v="No Aplica"/>
    <s v="Orden de Compra"/>
    <n v="9240306"/>
    <d v="2024-09-30T00:00:00"/>
    <s v="Combustible para vehículos institucionales de la región."/>
    <s v="Copec S.A."/>
    <s v="99.520.000-7"/>
    <n v="2000000"/>
    <x v="2"/>
  </r>
  <r>
    <s v="F.R Araucanía"/>
    <s v="Licitación Pública"/>
    <x v="2"/>
    <s v="FN/MP N° 2060"/>
    <d v="2024-08-13T00:00:00"/>
    <s v="Orden de Compra"/>
    <n v="9240307"/>
    <d v="2024-09-30T00:00:00"/>
    <s v="Pasajes aéreos para funcionario en comisión de servicio, trayecto Tco.-Stgo.-Tco."/>
    <s v="Soc. de Turismo e Inversiones Inmobiliarias Limitada."/>
    <s v="76.204.527-3"/>
    <n v="133536"/>
    <x v="2"/>
  </r>
  <r>
    <s v="F.R Araucanía"/>
    <s v="Contratación Directa (Exceptuada del Regl. Compras)"/>
    <x v="0"/>
    <s v="No Aplica"/>
    <s v="No Aplica"/>
    <s v="Orden de Compra"/>
    <n v="9240308"/>
    <d v="2024-09-30T00:00:00"/>
    <s v="Reparación de techumbre y muros en el inmueble de la Fiscalía Local de Victoria."/>
    <s v="Construcciones Patricio Manosalva Fernández E.I.R.L."/>
    <s v="76.490.409-5"/>
    <n v="914991"/>
    <x v="2"/>
  </r>
  <r>
    <s v="F.R. Los Ríos"/>
    <s v="Licitación Privada Menor"/>
    <x v="1"/>
    <s v="No Aplica"/>
    <s v="No Aplica"/>
    <s v="Orden de Compra"/>
    <n v="19240285"/>
    <d v="2024-09-30T00:00:00"/>
    <s v="Suministro e instalacion de cableado de equipos alumbrado led, oficina primer, segundo y tercer piso. Suministro e instacion de panel led sobre puesto 18 W."/>
    <s v="Electricidad y construcciones Ltda."/>
    <s v="76.846.610-6"/>
    <n v="989979"/>
    <x v="2"/>
  </r>
  <r>
    <s v="F.R. Los Ríos"/>
    <s v="Licitación Privada Menor"/>
    <x v="1"/>
    <s v="No Aplica"/>
    <s v="No Aplica"/>
    <s v="Orden de Compra"/>
    <n v="19240286"/>
    <d v="2024-09-30T00:00:00"/>
    <s v="Programa de Calidad de Vida Ministerio Público: Servicios 03 horas de acondicionamiento fisico dia 02-10-2024"/>
    <s v="Fabian Alejandro Valdebeniro Aburto"/>
    <s v="16.564.378-K"/>
    <n v="104348"/>
    <x v="2"/>
  </r>
  <r>
    <s v="F.R. Los Ríos"/>
    <s v="Licitación Privada Menor"/>
    <x v="1"/>
    <s v="No Aplica"/>
    <s v="No Aplica"/>
    <s v="Orden de Compra"/>
    <n v="19240287"/>
    <d v="2024-09-30T00:00:00"/>
    <s v="Programa de Calidad de Vida Ministerio Público: 111 Colaciones saludables, para evento del 02-10-2024"/>
    <s v="Daniela Nicol Saez Fonseca"/>
    <s v="17.359.474-7"/>
    <n v="900061"/>
    <x v="2"/>
  </r>
  <r>
    <s v="F.R. Los Ríos"/>
    <s v="Licitación Pública"/>
    <x v="2"/>
    <s v="FN/MP N° 2060"/>
    <d v="2024-08-13T00:00:00"/>
    <s v="Orden de Compra"/>
    <n v="19240288"/>
    <d v="2024-09-30T00:00:00"/>
    <s v="Compra de pasajes funcionario M. Bachman , Ceremonia Aniversario, 15-10-20204 en FN"/>
    <s v="Soc. de Turismo e Inversiones Inmobiliarias Limitada."/>
    <s v="76.204.527-3"/>
    <n v="111779"/>
    <x v="2"/>
  </r>
  <r>
    <s v="F.R. Los Ríos"/>
    <s v="Licitación Privada Menor"/>
    <x v="1"/>
    <s v="No Aplica"/>
    <s v="No Aplica"/>
    <s v="Orden de Compra"/>
    <n v="19240289"/>
    <d v="2024-09-30T00:00:00"/>
    <s v="Programa de Calidad de Vida Ministerio Público: Compra de aguamineral y jugos actividad calidad de vida 02-10-2024"/>
    <s v="Carlos Alfredo Vistoso Jara"/>
    <s v="8.128.362-1"/>
    <n v="129377"/>
    <x v="2"/>
  </r>
  <r>
    <s v="F.R. Los Ríos"/>
    <s v="Licitación Privada Menor"/>
    <x v="1"/>
    <s v="No Aplica"/>
    <s v="No Aplica"/>
    <s v="Orden de Compra"/>
    <n v="19240290"/>
    <d v="2024-09-30T00:00:00"/>
    <s v="Adquisición de materiales de oficina: Papel tamaño Carta y Oficio."/>
    <s v="Dimerc S.A."/>
    <s v="96670840-9"/>
    <n v="1399262"/>
    <x v="2"/>
  </r>
  <r>
    <s v="F.R. Los Lagos"/>
    <s v="Licitación Privada Menor"/>
    <x v="1"/>
    <s v="No Aplica"/>
    <s v="No Aplica"/>
    <s v="Orden de Compra"/>
    <n v="10240363"/>
    <d v="2024-09-30T00:00:00"/>
    <s v="Plan individual de cuidado entrevistadores (as)"/>
    <s v="Protege Infancia Ltda."/>
    <s v="77.991.278-7"/>
    <n v="840000"/>
    <x v="2"/>
  </r>
  <r>
    <s v="F.R. Los Lagos"/>
    <s v="Licitación Privada Menor"/>
    <x v="1"/>
    <s v="No Aplica"/>
    <s v="No Aplica"/>
    <s v="Orden de Compra"/>
    <n v="10240364"/>
    <d v="2024-09-30T00:00:00"/>
    <s v="Repsición Portón Vehicular Hualaihué"/>
    <s v="Soc. Comercial Cahuel Ltda."/>
    <s v="76.293.095-1"/>
    <n v="2338055"/>
    <x v="2"/>
  </r>
  <r>
    <s v="F.R. Aysén"/>
    <s v="Licitación Pública"/>
    <x v="2"/>
    <s v="FN/MP N° 2060"/>
    <d v="2024-08-13T00:00:00"/>
    <s v="Orden de Servicio"/>
    <n v="11240365"/>
    <d v="2024-09-30T00:00:00"/>
    <s v="Pasajes Aéreos Nacionales, Balmaceda-Santiago (ida y regreso),  para Director Ejecutivo Fiscalía Regional de Aysén.  Jornada DER e invitación ceremonia aniversario y lanzamiento PEI Fiscalía Nacional."/>
    <s v="Soc. de Turismo e Inversiones Inmobiliarias Limitada."/>
    <s v="76.204.527-3"/>
    <n v="245039"/>
    <x v="2"/>
  </r>
  <r>
    <s v="F.R. Aysén"/>
    <s v="Licitación Pública"/>
    <x v="2"/>
    <s v="FN/MP N° 2060"/>
    <d v="2024-08-13T00:00:00"/>
    <s v="Orden de Servicio"/>
    <n v="11240366"/>
    <d v="2024-09-30T00:00:00"/>
    <s v="Pasajes Aéreos Nacionales, Balmaceda-Puerto Montt (ida y regreso), para Profesional Uravit Fiscalía Regional Aysén.  Encuentro Crimen Organizado en el Sur de Chile en Puerto Varas."/>
    <s v="Soc. de Turismo e Inversiones Inmobiliarias Limitada."/>
    <s v="76.204.527-3"/>
    <n v="134019"/>
    <x v="2"/>
  </r>
  <r>
    <s v="F.R. Aysén"/>
    <s v="Licitación Pública"/>
    <x v="2"/>
    <s v="FN/MP N° 2060"/>
    <d v="2024-08-13T00:00:00"/>
    <s v="Orden de Servicio"/>
    <n v="11240367"/>
    <d v="2024-09-30T00:00:00"/>
    <s v="Pasajes Aéreos Nacionales, Balmaceda-Santiago (ida y regreso), para jefe UAJ Fiscalía Regional deAysén.  Seminario &quot;Desafíos en la Investigación de Homicidios de Niños, Niñas y Adolescentes&quot; ."/>
    <s v="Soc. de Turismo e Inversiones Inmobiliarias Limitada."/>
    <s v="76.204.527-3"/>
    <n v="170039"/>
    <x v="2"/>
  </r>
  <r>
    <s v="F.R. Aysén"/>
    <s v="Licitación Privada Menor"/>
    <x v="1"/>
    <s v="No Aplica"/>
    <s v="No Aplica"/>
    <s v="Orden de Servicio"/>
    <n v="11240369"/>
    <d v="2024-09-30T00:00:00"/>
    <s v="Servicio de coffee break en el marco de CURSO Ley N°21.527 y modificaciones a la Ley 20.084 (Ley RPA), Fiscalía Regional de Aysén, días 01 y 02-10-204."/>
    <s v="Beatriz Soledad Cubilla Wandersleben"/>
    <s v="18.470.403-K"/>
    <n v="271400"/>
    <x v="2"/>
  </r>
  <r>
    <s v="F.R. Aysén"/>
    <s v="Licitación Pública"/>
    <x v="2"/>
    <s v="FN/MP N° 2060"/>
    <d v="2024-08-13T00:00:00"/>
    <s v="Orden de Servicio"/>
    <n v="11240371"/>
    <d v="2024-09-30T00:00:00"/>
    <s v="Pasajes Aéreos Nacionales Balmaceda - Santiago (ida y regreso), para Fiscal Regional (S) Fiscalía Regional de Aysén.  Consejo Fiscales Regionales, Ceremonia Aniversario Institucional, lanzamiento nacional del PEI en  auditorio Fiscalía Nacional."/>
    <s v="Soc. de Turismo e Inversiones Inmobiliarias Limitada."/>
    <s v="76.204.527-3"/>
    <n v="211779"/>
    <x v="2"/>
  </r>
  <r>
    <s v="F.R. Metrop. Centro Norte"/>
    <s v="Contratación Directa (Exceptuada del Regl. Compras)"/>
    <x v="0"/>
    <s v="No Aplica"/>
    <s v="No Aplica"/>
    <s v="Orden de Compra"/>
    <n v="13240308"/>
    <d v="2024-09-30T00:00:00"/>
    <s v="Servicio de Reforzamiento Domiciliario en Causa RUC 2401077xxx-1"/>
    <s v="FRANCISCO URIBE RUBILAR"/>
    <s v="9039890-3"/>
    <n v="142800"/>
    <x v="2"/>
  </r>
  <r>
    <s v="F.R. Metrop. Centro Norte"/>
    <s v="Contratación Directa (Exceptuada del Regl. Compras)"/>
    <x v="0"/>
    <s v="No Aplica"/>
    <s v="No Aplica"/>
    <s v="Orden de Compra"/>
    <n v="13240309"/>
    <d v="2024-09-30T00:00:00"/>
    <s v="Servicio de Reforzamiento Domiciliario en Causa RUC 2401042xxx-6"/>
    <s v="PABLO ALBERTO ROJAS SOTO"/>
    <s v="11927418-4"/>
    <n v="589000"/>
    <x v="2"/>
  </r>
  <r>
    <s v="F.R. Metrop. Centro Norte"/>
    <s v="Contratación Directa (Exceptuada del Regl. Compras)"/>
    <x v="0"/>
    <s v="No Aplica"/>
    <s v="No Aplica"/>
    <s v="Orden de Compra"/>
    <n v="13240310"/>
    <d v="2024-09-30T00:00:00"/>
    <s v="Servicio de Reforzamiento Domiciliario en Causa RUC 2424842xxx-3"/>
    <s v="LUIS ROBERTO RUBIO QUINTANILLA"/>
    <s v="10265615-6"/>
    <n v="760000"/>
    <x v="2"/>
  </r>
  <r>
    <s v="F.R. Metrop. Sur"/>
    <s v="Contratación Directa"/>
    <x v="0"/>
    <s v="No aplica"/>
    <s v="No aplica"/>
    <s v="Orden de Compra"/>
    <n v="15240288"/>
    <d v="2024-09-30T00:00:00"/>
    <s v="Servicio de carga de combustible para grupo generador del edificio ubicado en Gran Avenida 5234, San Miguel, realizada 27-09-24."/>
    <s v="SERVICIOS LOGISTICOS CHILE SPA."/>
    <s v="76160124-5"/>
    <n v="281495"/>
    <x v="2"/>
  </r>
  <r>
    <s v="F.R. Metrop. Sur"/>
    <s v="Licitación Privada Menor"/>
    <x v="1"/>
    <s v="No Aplica"/>
    <s v="No Aplica"/>
    <s v="Orden de Compra"/>
    <n v="15240289"/>
    <d v="2024-09-30T00:00:00"/>
    <s v="Dos (2) evaluaciones psicolaborales, Técnico Honorarios, para Fiscalía de Alta Complejidad y Crimen Organizado y Fiscalía Especializada de Delitos Violentos. "/>
    <s v="Consultoría e Investigación en RR.HH. Spa."/>
    <s v="76.580.320-9"/>
    <n v="198968"/>
    <x v="2"/>
  </r>
  <r>
    <s v="F.R. Metrop. Sur"/>
    <s v="Contratación Directa"/>
    <x v="0"/>
    <s v="No aplica"/>
    <s v="No aplica"/>
    <s v="Orden de Compra"/>
    <n v="15240290"/>
    <d v="2024-09-30T00:00:00"/>
    <s v="Servicio complementario a la reparación de puertas correspondientes a la OC15240209. Provisión e instalación de brazo hidráulico y chapa oficina 305, Fiscalía Local de Puente Alto."/>
    <s v="A. MERINO Y ASOCIADOS LTDA."/>
    <s v="76017335-5"/>
    <n v="214200"/>
    <x v="2"/>
  </r>
  <r>
    <s v="F.R. Metrop. Sur"/>
    <s v="Contratación Directa"/>
    <x v="0"/>
    <s v="No aplica"/>
    <s v="No aplica"/>
    <s v="Orden de Compra"/>
    <n v="15240291"/>
    <d v="2024-09-30T00:00:00"/>
    <s v="Servicio de reparación e instalaciones eléctricas en 2do. y 5to. piso de edificio de Av.Gran Avenida 3814, San Miguel. "/>
    <s v="FICONTEL LTDA."/>
    <s v="78049160-4"/>
    <n v="301070"/>
    <x v="2"/>
  </r>
  <r>
    <s v="F.R. Metrop. Sur"/>
    <s v="Licitación Privada Menor"/>
    <x v="1"/>
    <s v="No Aplica"/>
    <s v="No Aplica"/>
    <s v="Orden de Compra"/>
    <n v="15240292"/>
    <d v="2024-09-30T00:00:00"/>
    <s v="Tres (3) evaluaciones psicolaborales, Administrativo de Apoyo grado XI, Evaluación, Control de la Gestión e Informática de la Fiscalia Regional Metropolitana Sur. "/>
    <s v="Consultoría e Investigación en RR.HH. Spa."/>
    <s v="76.580.320-9"/>
    <n v="298452"/>
    <x v="2"/>
  </r>
  <r>
    <s v="F.R. Metrop. Sur"/>
    <s v="Licitación Privada Menor"/>
    <x v="1"/>
    <s v="No Aplica"/>
    <s v="No Aplica"/>
    <s v="Orden de Compra"/>
    <n v="15240293"/>
    <d v="2024-09-30T00:00:00"/>
    <s v="Compra Ágil correspondiente a OC 696212-21-AG24, Servicio de mantención sistemas de impulsión de agua potable por un periodo de 12 meses para Av. Gran Avenida 3814, San Miguel y Av. José Manuel Irarrazaval, Fiscalía Local de Puente Alto. "/>
    <s v="FV MANTENCIONES SPA"/>
    <s v="77056668-1"/>
    <n v="446893"/>
    <x v="2"/>
  </r>
  <r>
    <s v="F.R. Metrop. Sur"/>
    <s v="Licitación Privada Menor"/>
    <x v="1"/>
    <s v="No Aplica"/>
    <s v="No Aplica"/>
    <s v="Orden de Compra"/>
    <n v="15240294"/>
    <d v="2024-09-30T00:00:00"/>
    <s v="Dos (2) evaluaciones psicolaborales, Recepcionista grado XIX (diecinueve) para la Fiscalía Local de Puente Alto. "/>
    <s v="Consultoría e Investigación en RR.HH. Spa."/>
    <s v="76.580.320-9"/>
    <n v="198968"/>
    <x v="2"/>
  </r>
  <r>
    <s v="Fiscalía Nacional"/>
    <s v="Licitación Privada Menor"/>
    <x v="1"/>
    <s v="No Aplica"/>
    <s v="No Aplica"/>
    <s v="Orden de Compra"/>
    <n v="17240936"/>
    <d v="2024-09-30T00:00:00"/>
    <s v="Adquisición de 1 Texto sobre &quot;Obras Completas Sherlock Holmes -4 Tomos&quot;."/>
    <s v="Librería Antartica Ltda"/>
    <s v="88679500-9"/>
    <n v="67990"/>
    <x v="2"/>
  </r>
  <r>
    <s v="Fiscalía Nacional"/>
    <s v="Licitación Privada Menor"/>
    <x v="1"/>
    <s v="No Aplica"/>
    <s v="No Aplica"/>
    <s v="Orden de Compra"/>
    <n v="17240937"/>
    <d v="2024-09-30T00:00:00"/>
    <s v="Contratación de 1 Clase de “Chi kung&quot; para el 11 de octubre de 2024. Las que se realizaran en el estadio de la CORFO en Las Condes. "/>
    <s v="Osiel Vega Peñaloza"/>
    <s v="19650249-1"/>
    <n v="85000"/>
    <x v="2"/>
  </r>
  <r>
    <s v="Fiscalía Nacional"/>
    <s v="Licitación Privada Menor"/>
    <x v="1"/>
    <s v="No Aplica"/>
    <s v="No Aplica"/>
    <s v="Orden de Compra"/>
    <n v="17240938"/>
    <d v="2024-09-30T00:00:00"/>
    <s v="Contratación de 13 sesiones de Técnicas Descontracturantes para el 11 de octubre de 2024. Las que se realizaran en el estadio de la CORFO en Las Condes. "/>
    <s v="Liliana del Pilar Quintero Piedrahita"/>
    <s v="14432355-6"/>
    <n v="130000"/>
    <x v="2"/>
  </r>
  <r>
    <s v="Fiscalía Nacional"/>
    <s v="Licitación Privada Menor"/>
    <x v="1"/>
    <s v="No Aplica"/>
    <s v="No Aplica"/>
    <s v="Orden de Compra"/>
    <n v="17240939"/>
    <d v="2024-09-30T00:00:00"/>
    <s v="Contratación de 1 Clase de “Yoga&quot; para el 11 de octubre de 2024. Las que se realizaran en el estadio de la CORFO en Las Condes. "/>
    <s v="Ornella de La Vega Carrasco"/>
    <s v="15379012-4"/>
    <n v="55000"/>
    <x v="2"/>
  </r>
  <r>
    <s v="Fiscalía Nacional"/>
    <s v="Contratación Directa (Exceptuada del Regl. Compras)"/>
    <x v="0"/>
    <s v="No Aplica"/>
    <s v="No Aplica"/>
    <s v="Orden de Compra"/>
    <n v="17240940"/>
    <d v="2024-09-30T00:00:00"/>
    <s v="Contratación de 1 Curso &quot;Masculinidades&quot;, a realizarse el 23 de octubre de 2024, para equipo de UGEN y Div. de Personas. "/>
    <s v="Francisco Aguayo Fuenzalida"/>
    <s v="10554918-0"/>
    <n v="340000"/>
    <x v="2"/>
  </r>
  <r>
    <s v="Fiscalía Nacional"/>
    <s v="Contratación Directa (Exceptuada del Regl. Compras)"/>
    <x v="0"/>
    <s v="No Aplica"/>
    <s v="No Aplica"/>
    <s v="Orden de Compra"/>
    <n v="17240941"/>
    <d v="2024-09-30T00:00:00"/>
    <s v="Contratación de 1 Curso online &quot;Auditoria Forense&quot;, inicio a realizarse el 21 de octubre, termino el 18 de noviembre de 2024, para 08 participantes."/>
    <s v="Universidad Bernardo O'higgins"/>
    <s v="71647500-K"/>
    <n v="1280000"/>
    <x v="2"/>
  </r>
  <r>
    <s v="Fiscalía Nacional"/>
    <s v="Licitación Privada Menor"/>
    <x v="1"/>
    <s v="No Aplica"/>
    <s v="No Aplica"/>
    <s v="Orden de Compra"/>
    <n v="17240942"/>
    <d v="2024-09-30T00:00:00"/>
    <s v="Contratación de 15 Evaluación Psicolaboral estamento Profesional."/>
    <s v="Consultora Tcs Group Search Spa."/>
    <s v="77.108.874-0"/>
    <n v="1904238"/>
    <x v="2"/>
  </r>
  <r>
    <s v="Fiscalía Nacional"/>
    <s v="Licitación Pública"/>
    <x v="2"/>
    <s v="FN/MP N° 2060"/>
    <d v="2024-08-13T00:00:00"/>
    <s v="Orden de Compra"/>
    <n v="17240943"/>
    <d v="2024-09-30T00:00:00"/>
    <s v="Pasaje aéreo nacional para Sra. María José Mayral, Rut: 18.782.906-2, Santiago/Puerto Montt/Santiago, del 06 al 08 de octubre de 2024. Participar en la MACROZONA SUR. Cambio de Pasaje."/>
    <s v="Soc. de Turismo e Inversiones Inmobiliarias Limitada."/>
    <s v="76.204.527-3"/>
    <n v="122064"/>
    <x v="2"/>
  </r>
  <r>
    <s v="Fiscalía Nacional"/>
    <s v="Contratación Directa"/>
    <x v="0"/>
    <s v="FN/MP N°2446"/>
    <d v="2024-09-30T00:00:00"/>
    <s v="Contrato"/>
    <s v="no aplica"/>
    <d v="2024-09-30T00:00:00"/>
    <s v="Servicios de soporte del sistema de reportabilidad estadistica interactiva, de desarrollos complementarios en la plataforma Azure y capacitación al equipo interno "/>
    <s v="Servicios Informaticos GOVMS SPA."/>
    <s v="76.384.526-5"/>
    <n v="40483800"/>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CC0AAB2-2A3E-4F69-B4CD-1887F82079DF}" name="Tabla dinámica1" cacheId="7" dataOnRows="1" applyNumberFormats="0" applyBorderFormats="0" applyFontFormats="0" applyPatternFormats="0" applyAlignmentFormats="0" applyWidthHeightFormats="1" dataCaption="Datos" updatedVersion="8" minRefreshableVersion="3" showMemberPropertyTips="0" useAutoFormatting="1" itemPrintTitles="1" createdVersion="4" indent="0" compact="0" compactData="0" gridDropZones="1">
  <location ref="B3:F9" firstHeaderRow="1" firstDataRow="2" firstDataCol="1"/>
  <pivotFields count="13">
    <pivotField compact="0" outline="0" showAll="0" defaultSubtotal="0"/>
    <pivotField compact="0" outline="0" showAll="0" defaultSubtotal="0"/>
    <pivotField axis="axisRow" compact="0" outline="0" showAll="0" defaultSubtotal="0">
      <items count="4">
        <item x="2"/>
        <item x="0"/>
        <item x="1"/>
        <item x="3"/>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numFmtId="173" outline="0" showAll="0" defaultSubtotal="0"/>
    <pivotField axis="axisCol" compact="0" numFmtId="17" outline="0" showAll="0" defaultSubtotal="0">
      <items count="3">
        <item x="0"/>
        <item x="1"/>
        <item x="2"/>
      </items>
    </pivotField>
  </pivotFields>
  <rowFields count="1">
    <field x="2"/>
  </rowFields>
  <rowItems count="5">
    <i>
      <x/>
    </i>
    <i>
      <x v="1"/>
    </i>
    <i>
      <x v="2"/>
    </i>
    <i>
      <x v="3"/>
    </i>
    <i t="grand">
      <x/>
    </i>
  </rowItems>
  <colFields count="1">
    <field x="12"/>
  </colFields>
  <colItems count="4">
    <i>
      <x/>
    </i>
    <i>
      <x v="1"/>
    </i>
    <i>
      <x v="2"/>
    </i>
    <i t="grand">
      <x/>
    </i>
  </colItems>
  <dataFields count="1">
    <dataField name="Suma de Monto contratado o a contratar (impuesto incluido) indicar moneda: $, UF, US$ u otro" fld="11" baseField="0" baseItem="0"/>
  </dataFields>
  <formats count="1">
    <format dxfId="0">
      <pivotArea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G26"/>
  <sheetViews>
    <sheetView tabSelected="1" workbookViewId="0">
      <selection activeCell="B17" sqref="B17"/>
    </sheetView>
  </sheetViews>
  <sheetFormatPr baseColWidth="10" defaultRowHeight="12.75" x14ac:dyDescent="0.2"/>
  <cols>
    <col min="1" max="1" width="0.7109375" customWidth="1"/>
    <col min="2" max="2" width="35.7109375" customWidth="1"/>
    <col min="3" max="6" width="14.28515625" bestFit="1" customWidth="1"/>
    <col min="7" max="7" width="10.28515625" customWidth="1"/>
  </cols>
  <sheetData>
    <row r="3" spans="2:7" hidden="1" x14ac:dyDescent="0.2">
      <c r="B3" s="91" t="s">
        <v>75</v>
      </c>
      <c r="C3" s="91" t="s">
        <v>71</v>
      </c>
      <c r="D3" s="92"/>
      <c r="E3" s="92"/>
      <c r="F3" s="93"/>
    </row>
    <row r="4" spans="2:7" hidden="1" x14ac:dyDescent="0.2">
      <c r="B4" s="91" t="s">
        <v>70</v>
      </c>
      <c r="C4" s="94">
        <v>45474</v>
      </c>
      <c r="D4" s="95">
        <v>45505</v>
      </c>
      <c r="E4" s="95">
        <v>45536</v>
      </c>
      <c r="F4" s="96" t="s">
        <v>74</v>
      </c>
    </row>
    <row r="5" spans="2:7" hidden="1" x14ac:dyDescent="0.2">
      <c r="B5" s="97" t="s">
        <v>2</v>
      </c>
      <c r="C5" s="100">
        <v>653517621.10000002</v>
      </c>
      <c r="D5" s="101">
        <v>1239662939</v>
      </c>
      <c r="E5" s="101">
        <v>799260571</v>
      </c>
      <c r="F5" s="102">
        <v>2692441131.0999999</v>
      </c>
    </row>
    <row r="6" spans="2:7" hidden="1" x14ac:dyDescent="0.2">
      <c r="B6" s="98" t="s">
        <v>72</v>
      </c>
      <c r="C6" s="103">
        <v>1305504761.5999999</v>
      </c>
      <c r="D6" s="1">
        <v>556354954.26636362</v>
      </c>
      <c r="E6" s="1">
        <v>320815735.60000002</v>
      </c>
      <c r="F6" s="104">
        <v>2182675451.4663634</v>
      </c>
    </row>
    <row r="7" spans="2:7" hidden="1" x14ac:dyDescent="0.2">
      <c r="B7" s="98" t="s">
        <v>20</v>
      </c>
      <c r="C7" s="103">
        <v>1577069691</v>
      </c>
      <c r="D7" s="1">
        <v>188730751</v>
      </c>
      <c r="E7" s="1">
        <v>184495274.18000001</v>
      </c>
      <c r="F7" s="104">
        <v>1950295716.1800001</v>
      </c>
    </row>
    <row r="8" spans="2:7" hidden="1" x14ac:dyDescent="0.2">
      <c r="B8" s="98" t="s">
        <v>73</v>
      </c>
      <c r="C8" s="103">
        <v>11378208</v>
      </c>
      <c r="D8" s="1">
        <v>34567033</v>
      </c>
      <c r="E8" s="1">
        <v>53749387</v>
      </c>
      <c r="F8" s="104">
        <v>99694628</v>
      </c>
    </row>
    <row r="9" spans="2:7" hidden="1" x14ac:dyDescent="0.2">
      <c r="B9" s="99" t="s">
        <v>74</v>
      </c>
      <c r="C9" s="105">
        <v>3547470281.6999998</v>
      </c>
      <c r="D9" s="106">
        <v>2019315677.2663636</v>
      </c>
      <c r="E9" s="106">
        <v>1358320967.78</v>
      </c>
      <c r="F9" s="107">
        <v>6925106926.7463636</v>
      </c>
    </row>
    <row r="10" spans="2:7" hidden="1" x14ac:dyDescent="0.2"/>
    <row r="11" spans="2:7" hidden="1" x14ac:dyDescent="0.2"/>
    <row r="12" spans="2:7" hidden="1" x14ac:dyDescent="0.2"/>
    <row r="13" spans="2:7" hidden="1" x14ac:dyDescent="0.2"/>
    <row r="14" spans="2:7" x14ac:dyDescent="0.2">
      <c r="B14" s="203" t="s">
        <v>76</v>
      </c>
      <c r="C14" s="203"/>
      <c r="D14" s="203"/>
      <c r="E14" s="203"/>
      <c r="F14" s="203"/>
      <c r="G14" s="203"/>
    </row>
    <row r="15" spans="2:7" x14ac:dyDescent="0.2">
      <c r="B15" s="203" t="s">
        <v>3331</v>
      </c>
      <c r="C15" s="203"/>
      <c r="D15" s="203"/>
      <c r="E15" s="203"/>
      <c r="F15" s="203"/>
      <c r="G15" s="203"/>
    </row>
    <row r="17" spans="2:7" ht="51" x14ac:dyDescent="0.2">
      <c r="B17" s="19" t="s">
        <v>77</v>
      </c>
      <c r="C17" s="20" t="s">
        <v>3328</v>
      </c>
      <c r="D17" s="20" t="s">
        <v>3329</v>
      </c>
      <c r="E17" s="20" t="s">
        <v>3330</v>
      </c>
      <c r="F17" s="21" t="s">
        <v>3332</v>
      </c>
      <c r="G17" s="22" t="s">
        <v>78</v>
      </c>
    </row>
    <row r="18" spans="2:7" x14ac:dyDescent="0.2">
      <c r="B18" s="23" t="s">
        <v>73</v>
      </c>
      <c r="C18" s="24">
        <v>11378208</v>
      </c>
      <c r="D18" s="24">
        <v>34567033</v>
      </c>
      <c r="E18" s="24">
        <v>53749387</v>
      </c>
      <c r="F18" s="24">
        <v>99694628</v>
      </c>
      <c r="G18" s="25">
        <v>1.4396113887419747E-2</v>
      </c>
    </row>
    <row r="19" spans="2:7" x14ac:dyDescent="0.2">
      <c r="B19" s="26" t="s">
        <v>2</v>
      </c>
      <c r="C19" s="49">
        <v>653517621.10000002</v>
      </c>
      <c r="D19" s="49">
        <v>1239662939</v>
      </c>
      <c r="E19" s="49">
        <v>799260571</v>
      </c>
      <c r="F19" s="49">
        <v>2692441131.0999999</v>
      </c>
      <c r="G19" s="50">
        <v>0.38879416008743062</v>
      </c>
    </row>
    <row r="20" spans="2:7" x14ac:dyDescent="0.2">
      <c r="B20" s="27" t="s">
        <v>20</v>
      </c>
      <c r="C20" s="24">
        <v>1577069691</v>
      </c>
      <c r="D20" s="24">
        <v>188730751</v>
      </c>
      <c r="E20" s="24">
        <v>184495274.18000001</v>
      </c>
      <c r="F20" s="24">
        <v>1950295716.1800001</v>
      </c>
      <c r="G20" s="25">
        <v>0.28162680184005645</v>
      </c>
    </row>
    <row r="21" spans="2:7" x14ac:dyDescent="0.2">
      <c r="B21" s="26" t="s">
        <v>72</v>
      </c>
      <c r="C21" s="49">
        <v>1305504761.5999999</v>
      </c>
      <c r="D21" s="49">
        <v>556354954.26636362</v>
      </c>
      <c r="E21" s="49">
        <v>320815735.60000002</v>
      </c>
      <c r="F21" s="49">
        <v>2182675451.4663634</v>
      </c>
      <c r="G21" s="50">
        <v>0.3151829241850933</v>
      </c>
    </row>
    <row r="22" spans="2:7" x14ac:dyDescent="0.2">
      <c r="B22" s="28" t="s">
        <v>79</v>
      </c>
      <c r="C22" s="29">
        <v>3547470281.6999998</v>
      </c>
      <c r="D22" s="29">
        <v>2019315677.2663636</v>
      </c>
      <c r="E22" s="29">
        <v>1358320967.7800002</v>
      </c>
      <c r="F22" s="29">
        <v>6925106926.7463627</v>
      </c>
      <c r="G22" s="25">
        <v>1</v>
      </c>
    </row>
    <row r="23" spans="2:7" x14ac:dyDescent="0.2">
      <c r="B23" s="30" t="s">
        <v>80</v>
      </c>
    </row>
    <row r="24" spans="2:7" ht="27" customHeight="1" x14ac:dyDescent="0.2">
      <c r="B24" s="204" t="s">
        <v>351</v>
      </c>
      <c r="C24" s="205"/>
      <c r="D24" s="205"/>
      <c r="E24" s="205"/>
      <c r="F24" s="205"/>
      <c r="G24" s="205"/>
    </row>
    <row r="25" spans="2:7" ht="29.25" customHeight="1" x14ac:dyDescent="0.2">
      <c r="B25" s="205" t="s">
        <v>81</v>
      </c>
      <c r="C25" s="205"/>
      <c r="D25" s="205"/>
      <c r="E25" s="205"/>
      <c r="F25" s="205"/>
      <c r="G25" s="205"/>
    </row>
    <row r="26" spans="2:7" ht="30.75" customHeight="1" x14ac:dyDescent="0.2">
      <c r="B26" s="205" t="s">
        <v>82</v>
      </c>
      <c r="C26" s="205"/>
      <c r="D26" s="205"/>
      <c r="E26" s="205"/>
      <c r="F26" s="205"/>
      <c r="G26" s="205"/>
    </row>
  </sheetData>
  <mergeCells count="5">
    <mergeCell ref="B14:G14"/>
    <mergeCell ref="B15:G15"/>
    <mergeCell ref="B24:G24"/>
    <mergeCell ref="B25:G25"/>
    <mergeCell ref="B26:G26"/>
  </mergeCell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N1762"/>
  <sheetViews>
    <sheetView zoomScale="115" zoomScaleNormal="115" workbookViewId="0">
      <pane xSplit="2" ySplit="4" topLeftCell="C5" activePane="bottomRight" state="frozen"/>
      <selection pane="topRight" activeCell="C1" sqref="C1"/>
      <selection pane="bottomLeft" activeCell="A5" sqref="A5"/>
      <selection pane="bottomRight" activeCell="A7" sqref="A7"/>
    </sheetView>
  </sheetViews>
  <sheetFormatPr baseColWidth="10" defaultRowHeight="12.75" x14ac:dyDescent="0.2"/>
  <cols>
    <col min="1" max="1" width="21" style="10" customWidth="1"/>
    <col min="2" max="2" width="33.28515625" style="8" customWidth="1"/>
    <col min="3" max="3" width="18.7109375" style="11" customWidth="1"/>
    <col min="4" max="4" width="13.42578125" style="11" customWidth="1"/>
    <col min="5" max="5" width="15.85546875" style="12" customWidth="1"/>
    <col min="6" max="6" width="18.140625" style="53" customWidth="1"/>
    <col min="7" max="7" width="14" style="55" customWidth="1"/>
    <col min="8" max="8" width="20" style="56" customWidth="1"/>
    <col min="9" max="9" width="63.7109375" style="8" customWidth="1"/>
    <col min="10" max="10" width="28" style="13" customWidth="1"/>
    <col min="11" max="11" width="19.28515625" style="15" customWidth="1"/>
    <col min="12" max="12" width="18.7109375" style="75" customWidth="1"/>
    <col min="13" max="13" width="11.42578125" style="213"/>
    <col min="14" max="16384" width="11.42578125" style="8"/>
  </cols>
  <sheetData>
    <row r="2" spans="1:14" ht="15.75" hidden="1" x14ac:dyDescent="0.2">
      <c r="A2" s="4"/>
      <c r="B2" s="4"/>
      <c r="C2" s="37" t="s">
        <v>73</v>
      </c>
      <c r="D2" s="4"/>
      <c r="E2" s="5"/>
      <c r="F2" s="52"/>
      <c r="G2" s="54"/>
      <c r="H2" s="54"/>
      <c r="I2" s="4"/>
      <c r="J2" s="6"/>
      <c r="K2" s="9"/>
    </row>
    <row r="3" spans="1:14" x14ac:dyDescent="0.2">
      <c r="K3" s="14"/>
    </row>
    <row r="4" spans="1:14" s="7" customFormat="1" ht="75" x14ac:dyDescent="0.2">
      <c r="A4" s="206" t="s">
        <v>3</v>
      </c>
      <c r="B4" s="206" t="s">
        <v>4</v>
      </c>
      <c r="C4" s="16" t="s">
        <v>70</v>
      </c>
      <c r="D4" s="206" t="s">
        <v>5</v>
      </c>
      <c r="E4" s="207" t="s">
        <v>6</v>
      </c>
      <c r="F4" s="206" t="s">
        <v>7</v>
      </c>
      <c r="G4" s="208" t="s">
        <v>8</v>
      </c>
      <c r="H4" s="209" t="s">
        <v>9</v>
      </c>
      <c r="I4" s="206" t="s">
        <v>10</v>
      </c>
      <c r="J4" s="206" t="s">
        <v>11</v>
      </c>
      <c r="K4" s="206" t="s">
        <v>12</v>
      </c>
      <c r="L4" s="210" t="s">
        <v>13</v>
      </c>
      <c r="M4" s="17" t="s">
        <v>71</v>
      </c>
    </row>
    <row r="5" spans="1:14" s="3" customFormat="1" ht="27" x14ac:dyDescent="0.2">
      <c r="A5" s="18" t="s">
        <v>60</v>
      </c>
      <c r="B5" s="32" t="s">
        <v>0</v>
      </c>
      <c r="C5" s="18" t="s">
        <v>72</v>
      </c>
      <c r="D5" s="31" t="s">
        <v>15</v>
      </c>
      <c r="E5" s="45" t="s">
        <v>15</v>
      </c>
      <c r="F5" s="57" t="s">
        <v>23</v>
      </c>
      <c r="G5" s="57">
        <v>18240213</v>
      </c>
      <c r="H5" s="46">
        <v>45474</v>
      </c>
      <c r="I5" s="57" t="s">
        <v>2470</v>
      </c>
      <c r="J5" s="57" t="s">
        <v>2471</v>
      </c>
      <c r="K5" s="167" t="s">
        <v>2472</v>
      </c>
      <c r="L5" s="168">
        <v>30000</v>
      </c>
      <c r="M5" s="211">
        <v>45474</v>
      </c>
      <c r="N5" s="2"/>
    </row>
    <row r="6" spans="1:14" s="3" customFormat="1" ht="27" x14ac:dyDescent="0.2">
      <c r="A6" s="18" t="s">
        <v>55</v>
      </c>
      <c r="B6" s="32" t="s">
        <v>14</v>
      </c>
      <c r="C6" s="37" t="s">
        <v>20</v>
      </c>
      <c r="D6" s="31" t="s">
        <v>15</v>
      </c>
      <c r="E6" s="45" t="s">
        <v>15</v>
      </c>
      <c r="F6" s="111" t="s">
        <v>25</v>
      </c>
      <c r="G6" s="57">
        <v>32400139</v>
      </c>
      <c r="H6" s="44">
        <v>45474</v>
      </c>
      <c r="I6" s="18" t="s">
        <v>2586</v>
      </c>
      <c r="J6" s="86" t="s">
        <v>533</v>
      </c>
      <c r="K6" s="35" t="s">
        <v>534</v>
      </c>
      <c r="L6" s="166">
        <v>180000</v>
      </c>
      <c r="M6" s="211">
        <v>45474</v>
      </c>
      <c r="N6" s="2"/>
    </row>
    <row r="7" spans="1:14" s="2" customFormat="1" ht="40.5" x14ac:dyDescent="0.2">
      <c r="A7" s="18" t="s">
        <v>55</v>
      </c>
      <c r="B7" s="18" t="s">
        <v>16</v>
      </c>
      <c r="C7" s="18" t="s">
        <v>72</v>
      </c>
      <c r="D7" s="111" t="s">
        <v>2086</v>
      </c>
      <c r="E7" s="44">
        <v>45456</v>
      </c>
      <c r="F7" s="111" t="s">
        <v>25</v>
      </c>
      <c r="G7" s="57">
        <v>32400140</v>
      </c>
      <c r="H7" s="44">
        <v>45474</v>
      </c>
      <c r="I7" s="18" t="s">
        <v>2587</v>
      </c>
      <c r="J7" s="57" t="s">
        <v>338</v>
      </c>
      <c r="K7" s="76" t="s">
        <v>27</v>
      </c>
      <c r="L7" s="166">
        <v>622722</v>
      </c>
      <c r="M7" s="211">
        <v>45474</v>
      </c>
    </row>
    <row r="8" spans="1:14" s="2" customFormat="1" ht="27" x14ac:dyDescent="0.2">
      <c r="A8" s="18" t="s">
        <v>54</v>
      </c>
      <c r="B8" s="32" t="s">
        <v>14</v>
      </c>
      <c r="C8" s="37" t="s">
        <v>20</v>
      </c>
      <c r="D8" s="31" t="s">
        <v>15</v>
      </c>
      <c r="E8" s="45" t="s">
        <v>15</v>
      </c>
      <c r="F8" s="157" t="s">
        <v>2518</v>
      </c>
      <c r="G8" s="38">
        <v>42400222</v>
      </c>
      <c r="H8" s="79">
        <v>45474</v>
      </c>
      <c r="I8" s="172" t="s">
        <v>2604</v>
      </c>
      <c r="J8" s="139" t="s">
        <v>2605</v>
      </c>
      <c r="K8" s="139" t="s">
        <v>156</v>
      </c>
      <c r="L8" s="173">
        <v>294840</v>
      </c>
      <c r="M8" s="211">
        <v>45474</v>
      </c>
    </row>
    <row r="9" spans="1:14" s="2" customFormat="1" ht="27" x14ac:dyDescent="0.2">
      <c r="A9" s="18" t="s">
        <v>54</v>
      </c>
      <c r="B9" s="18" t="s">
        <v>16</v>
      </c>
      <c r="C9" s="18" t="s">
        <v>72</v>
      </c>
      <c r="D9" s="111" t="s">
        <v>2086</v>
      </c>
      <c r="E9" s="44">
        <v>45456</v>
      </c>
      <c r="F9" s="157" t="s">
        <v>2518</v>
      </c>
      <c r="G9" s="38">
        <v>42400223</v>
      </c>
      <c r="H9" s="79">
        <v>45474</v>
      </c>
      <c r="I9" s="172" t="s">
        <v>2606</v>
      </c>
      <c r="J9" s="57" t="s">
        <v>338</v>
      </c>
      <c r="K9" s="76" t="s">
        <v>27</v>
      </c>
      <c r="L9" s="173">
        <v>69336</v>
      </c>
      <c r="M9" s="211">
        <v>45474</v>
      </c>
    </row>
    <row r="10" spans="1:14" s="2" customFormat="1" ht="27" x14ac:dyDescent="0.2">
      <c r="A10" s="18" t="s">
        <v>54</v>
      </c>
      <c r="B10" s="18" t="s">
        <v>16</v>
      </c>
      <c r="C10" s="18" t="s">
        <v>72</v>
      </c>
      <c r="D10" s="111" t="s">
        <v>2086</v>
      </c>
      <c r="E10" s="44">
        <v>45456</v>
      </c>
      <c r="F10" s="157" t="s">
        <v>2518</v>
      </c>
      <c r="G10" s="38">
        <v>42400224</v>
      </c>
      <c r="H10" s="138">
        <v>45474</v>
      </c>
      <c r="I10" s="172" t="s">
        <v>2607</v>
      </c>
      <c r="J10" s="57" t="s">
        <v>338</v>
      </c>
      <c r="K10" s="76" t="s">
        <v>27</v>
      </c>
      <c r="L10" s="173">
        <v>419222</v>
      </c>
      <c r="M10" s="211">
        <v>45474</v>
      </c>
    </row>
    <row r="11" spans="1:14" s="2" customFormat="1" ht="27" x14ac:dyDescent="0.2">
      <c r="A11" s="18" t="s">
        <v>54</v>
      </c>
      <c r="B11" s="18" t="s">
        <v>16</v>
      </c>
      <c r="C11" s="18" t="s">
        <v>72</v>
      </c>
      <c r="D11" s="111" t="s">
        <v>2086</v>
      </c>
      <c r="E11" s="44">
        <v>45456</v>
      </c>
      <c r="F11" s="157" t="s">
        <v>2518</v>
      </c>
      <c r="G11" s="38">
        <v>42400225</v>
      </c>
      <c r="H11" s="138">
        <v>45474</v>
      </c>
      <c r="I11" s="172" t="s">
        <v>2608</v>
      </c>
      <c r="J11" s="57" t="s">
        <v>338</v>
      </c>
      <c r="K11" s="76" t="s">
        <v>27</v>
      </c>
      <c r="L11" s="173">
        <v>419222</v>
      </c>
      <c r="M11" s="211">
        <v>45474</v>
      </c>
    </row>
    <row r="12" spans="1:14" s="2" customFormat="1" ht="27" x14ac:dyDescent="0.2">
      <c r="A12" s="18" t="s">
        <v>54</v>
      </c>
      <c r="B12" s="18" t="s">
        <v>16</v>
      </c>
      <c r="C12" s="18" t="s">
        <v>72</v>
      </c>
      <c r="D12" s="111" t="s">
        <v>2086</v>
      </c>
      <c r="E12" s="44">
        <v>45456</v>
      </c>
      <c r="F12" s="157" t="s">
        <v>2518</v>
      </c>
      <c r="G12" s="38">
        <v>42400226</v>
      </c>
      <c r="H12" s="138">
        <v>45474</v>
      </c>
      <c r="I12" s="172" t="s">
        <v>2607</v>
      </c>
      <c r="J12" s="57" t="s">
        <v>338</v>
      </c>
      <c r="K12" s="76" t="s">
        <v>27</v>
      </c>
      <c r="L12" s="173">
        <v>387222</v>
      </c>
      <c r="M12" s="211">
        <v>45474</v>
      </c>
    </row>
    <row r="13" spans="1:14" s="2" customFormat="1" ht="27" x14ac:dyDescent="0.2">
      <c r="A13" s="18" t="s">
        <v>87</v>
      </c>
      <c r="B13" s="18" t="s">
        <v>16</v>
      </c>
      <c r="C13" s="18" t="s">
        <v>72</v>
      </c>
      <c r="D13" s="111" t="s">
        <v>2086</v>
      </c>
      <c r="E13" s="44">
        <v>45456</v>
      </c>
      <c r="F13" s="73" t="s">
        <v>2518</v>
      </c>
      <c r="G13" s="73">
        <v>9240216</v>
      </c>
      <c r="H13" s="46">
        <v>45474</v>
      </c>
      <c r="I13" s="57" t="s">
        <v>508</v>
      </c>
      <c r="J13" s="57" t="s">
        <v>338</v>
      </c>
      <c r="K13" s="76" t="s">
        <v>27</v>
      </c>
      <c r="L13" s="65">
        <v>184339</v>
      </c>
      <c r="M13" s="211">
        <v>45474</v>
      </c>
    </row>
    <row r="14" spans="1:14" s="2" customFormat="1" ht="27" x14ac:dyDescent="0.2">
      <c r="A14" s="18" t="s">
        <v>59</v>
      </c>
      <c r="B14" s="32" t="s">
        <v>14</v>
      </c>
      <c r="C14" s="37" t="s">
        <v>20</v>
      </c>
      <c r="D14" s="31" t="s">
        <v>15</v>
      </c>
      <c r="E14" s="45" t="s">
        <v>15</v>
      </c>
      <c r="F14" s="80" t="s">
        <v>25</v>
      </c>
      <c r="G14" s="31">
        <v>19240205</v>
      </c>
      <c r="H14" s="45">
        <v>45474</v>
      </c>
      <c r="I14" s="182" t="s">
        <v>2840</v>
      </c>
      <c r="J14" s="57" t="s">
        <v>2841</v>
      </c>
      <c r="K14" s="130" t="s">
        <v>66</v>
      </c>
      <c r="L14" s="166">
        <v>315636</v>
      </c>
      <c r="M14" s="211">
        <v>45474</v>
      </c>
    </row>
    <row r="15" spans="1:14" s="2" customFormat="1" ht="27" x14ac:dyDescent="0.2">
      <c r="A15" s="18" t="s">
        <v>49</v>
      </c>
      <c r="B15" s="18" t="s">
        <v>16</v>
      </c>
      <c r="C15" s="18" t="s">
        <v>72</v>
      </c>
      <c r="D15" s="111" t="s">
        <v>2086</v>
      </c>
      <c r="E15" s="44">
        <v>45456</v>
      </c>
      <c r="F15" s="57" t="s">
        <v>445</v>
      </c>
      <c r="G15" s="18">
        <v>11240281</v>
      </c>
      <c r="H15" s="47">
        <v>45474</v>
      </c>
      <c r="I15" s="18" t="s">
        <v>2910</v>
      </c>
      <c r="J15" s="57" t="s">
        <v>338</v>
      </c>
      <c r="K15" s="76" t="s">
        <v>27</v>
      </c>
      <c r="L15" s="184">
        <v>326421</v>
      </c>
      <c r="M15" s="211">
        <v>45474</v>
      </c>
    </row>
    <row r="16" spans="1:14" s="2" customFormat="1" ht="40.5" x14ac:dyDescent="0.2">
      <c r="A16" s="18" t="s">
        <v>49</v>
      </c>
      <c r="B16" s="114" t="s">
        <v>2</v>
      </c>
      <c r="C16" s="128" t="s">
        <v>2</v>
      </c>
      <c r="D16" s="33" t="s">
        <v>2911</v>
      </c>
      <c r="E16" s="80">
        <v>45467</v>
      </c>
      <c r="F16" s="57" t="s">
        <v>19</v>
      </c>
      <c r="G16" s="18">
        <v>6204</v>
      </c>
      <c r="H16" s="47">
        <v>45474</v>
      </c>
      <c r="I16" s="18" t="s">
        <v>2912</v>
      </c>
      <c r="J16" s="32" t="s">
        <v>302</v>
      </c>
      <c r="K16" s="36" t="s">
        <v>303</v>
      </c>
      <c r="L16" s="184">
        <v>38632032</v>
      </c>
      <c r="M16" s="211">
        <v>45474</v>
      </c>
    </row>
    <row r="17" spans="1:13" s="2" customFormat="1" ht="27" x14ac:dyDescent="0.2">
      <c r="A17" s="18" t="s">
        <v>48</v>
      </c>
      <c r="B17" s="18" t="s">
        <v>16</v>
      </c>
      <c r="C17" s="18" t="s">
        <v>72</v>
      </c>
      <c r="D17" s="111" t="s">
        <v>2086</v>
      </c>
      <c r="E17" s="44">
        <v>45456</v>
      </c>
      <c r="F17" s="32" t="s">
        <v>25</v>
      </c>
      <c r="G17" s="78">
        <v>12240129</v>
      </c>
      <c r="H17" s="44">
        <v>45474</v>
      </c>
      <c r="I17" s="32" t="s">
        <v>2944</v>
      </c>
      <c r="J17" s="57" t="s">
        <v>338</v>
      </c>
      <c r="K17" s="76" t="s">
        <v>27</v>
      </c>
      <c r="L17" s="166">
        <v>273236</v>
      </c>
      <c r="M17" s="211">
        <v>45474</v>
      </c>
    </row>
    <row r="18" spans="1:13" s="2" customFormat="1" ht="27" x14ac:dyDescent="0.2">
      <c r="A18" s="18" t="s">
        <v>53</v>
      </c>
      <c r="B18" s="32" t="s">
        <v>0</v>
      </c>
      <c r="C18" s="18" t="s">
        <v>72</v>
      </c>
      <c r="D18" s="31" t="s">
        <v>15</v>
      </c>
      <c r="E18" s="45" t="s">
        <v>15</v>
      </c>
      <c r="F18" s="58" t="s">
        <v>2630</v>
      </c>
      <c r="G18" s="58">
        <v>14240190</v>
      </c>
      <c r="H18" s="68">
        <v>45474</v>
      </c>
      <c r="I18" s="18" t="s">
        <v>3025</v>
      </c>
      <c r="J18" s="51" t="s">
        <v>493</v>
      </c>
      <c r="K18" s="58" t="s">
        <v>353</v>
      </c>
      <c r="L18" s="168">
        <v>266217</v>
      </c>
      <c r="M18" s="211">
        <v>45474</v>
      </c>
    </row>
    <row r="19" spans="1:13" s="2" customFormat="1" ht="40.5" x14ac:dyDescent="0.2">
      <c r="A19" s="18" t="s">
        <v>56</v>
      </c>
      <c r="B19" s="32" t="s">
        <v>14</v>
      </c>
      <c r="C19" s="37" t="s">
        <v>20</v>
      </c>
      <c r="D19" s="31" t="s">
        <v>15</v>
      </c>
      <c r="E19" s="45" t="s">
        <v>15</v>
      </c>
      <c r="F19" s="112" t="s">
        <v>2518</v>
      </c>
      <c r="G19" s="57">
        <v>16240198</v>
      </c>
      <c r="H19" s="46">
        <v>45474</v>
      </c>
      <c r="I19" s="57" t="s">
        <v>3136</v>
      </c>
      <c r="J19" s="57" t="s">
        <v>114</v>
      </c>
      <c r="K19" s="58" t="s">
        <v>119</v>
      </c>
      <c r="L19" s="168">
        <v>571200</v>
      </c>
      <c r="M19" s="211">
        <v>45474</v>
      </c>
    </row>
    <row r="20" spans="1:13" s="2" customFormat="1" ht="40.5" x14ac:dyDescent="0.2">
      <c r="A20" s="18" t="s">
        <v>56</v>
      </c>
      <c r="B20" s="32" t="s">
        <v>14</v>
      </c>
      <c r="C20" s="37" t="s">
        <v>20</v>
      </c>
      <c r="D20" s="31" t="s">
        <v>15</v>
      </c>
      <c r="E20" s="45" t="s">
        <v>15</v>
      </c>
      <c r="F20" s="112" t="s">
        <v>2518</v>
      </c>
      <c r="G20" s="57">
        <v>16240199</v>
      </c>
      <c r="H20" s="46">
        <v>45474</v>
      </c>
      <c r="I20" s="57" t="s">
        <v>3137</v>
      </c>
      <c r="J20" s="57" t="s">
        <v>511</v>
      </c>
      <c r="K20" s="115" t="s">
        <v>512</v>
      </c>
      <c r="L20" s="168">
        <v>2150000</v>
      </c>
      <c r="M20" s="211">
        <v>45474</v>
      </c>
    </row>
    <row r="21" spans="1:13" s="2" customFormat="1" ht="54" x14ac:dyDescent="0.2">
      <c r="A21" s="18" t="s">
        <v>56</v>
      </c>
      <c r="B21" s="32" t="s">
        <v>14</v>
      </c>
      <c r="C21" s="37" t="s">
        <v>20</v>
      </c>
      <c r="D21" s="31" t="s">
        <v>15</v>
      </c>
      <c r="E21" s="45" t="s">
        <v>15</v>
      </c>
      <c r="F21" s="112" t="s">
        <v>2518</v>
      </c>
      <c r="G21" s="57">
        <v>16240200</v>
      </c>
      <c r="H21" s="46">
        <v>45474</v>
      </c>
      <c r="I21" s="57" t="s">
        <v>3138</v>
      </c>
      <c r="J21" s="57" t="s">
        <v>46</v>
      </c>
      <c r="K21" s="58" t="s">
        <v>61</v>
      </c>
      <c r="L21" s="168">
        <v>1249500</v>
      </c>
      <c r="M21" s="211">
        <v>45474</v>
      </c>
    </row>
    <row r="22" spans="1:13" s="2" customFormat="1" ht="40.5" x14ac:dyDescent="0.2">
      <c r="A22" s="18" t="s">
        <v>56</v>
      </c>
      <c r="B22" s="32" t="s">
        <v>14</v>
      </c>
      <c r="C22" s="37" t="s">
        <v>20</v>
      </c>
      <c r="D22" s="31" t="s">
        <v>15</v>
      </c>
      <c r="E22" s="45" t="s">
        <v>15</v>
      </c>
      <c r="F22" s="112" t="s">
        <v>2518</v>
      </c>
      <c r="G22" s="57">
        <v>16240201</v>
      </c>
      <c r="H22" s="46">
        <v>45474</v>
      </c>
      <c r="I22" s="57" t="s">
        <v>3139</v>
      </c>
      <c r="J22" s="57" t="s">
        <v>46</v>
      </c>
      <c r="K22" s="58" t="s">
        <v>61</v>
      </c>
      <c r="L22" s="168">
        <v>470050</v>
      </c>
      <c r="M22" s="211">
        <v>45474</v>
      </c>
    </row>
    <row r="23" spans="1:13" s="2" customFormat="1" ht="40.5" x14ac:dyDescent="0.2">
      <c r="A23" s="18" t="s">
        <v>56</v>
      </c>
      <c r="B23" s="32" t="s">
        <v>14</v>
      </c>
      <c r="C23" s="37" t="s">
        <v>20</v>
      </c>
      <c r="D23" s="31" t="s">
        <v>15</v>
      </c>
      <c r="E23" s="45" t="s">
        <v>15</v>
      </c>
      <c r="F23" s="112" t="s">
        <v>2518</v>
      </c>
      <c r="G23" s="57">
        <v>16240202</v>
      </c>
      <c r="H23" s="46">
        <v>45474</v>
      </c>
      <c r="I23" s="57" t="s">
        <v>3140</v>
      </c>
      <c r="J23" s="57" t="s">
        <v>46</v>
      </c>
      <c r="K23" s="58" t="s">
        <v>61</v>
      </c>
      <c r="L23" s="168">
        <v>773500</v>
      </c>
      <c r="M23" s="211">
        <v>45474</v>
      </c>
    </row>
    <row r="24" spans="1:13" s="2" customFormat="1" ht="27" x14ac:dyDescent="0.2">
      <c r="A24" s="18" t="s">
        <v>56</v>
      </c>
      <c r="B24" s="32" t="s">
        <v>14</v>
      </c>
      <c r="C24" s="37" t="s">
        <v>20</v>
      </c>
      <c r="D24" s="31" t="s">
        <v>15</v>
      </c>
      <c r="E24" s="45" t="s">
        <v>15</v>
      </c>
      <c r="F24" s="112" t="s">
        <v>2518</v>
      </c>
      <c r="G24" s="57">
        <v>16240203</v>
      </c>
      <c r="H24" s="46">
        <v>45474</v>
      </c>
      <c r="I24" s="57" t="s">
        <v>3141</v>
      </c>
      <c r="J24" s="57" t="s">
        <v>46</v>
      </c>
      <c r="K24" s="58" t="s">
        <v>61</v>
      </c>
      <c r="L24" s="168">
        <v>672350</v>
      </c>
      <c r="M24" s="211">
        <v>45474</v>
      </c>
    </row>
    <row r="25" spans="1:13" s="2" customFormat="1" ht="27" x14ac:dyDescent="0.2">
      <c r="A25" s="18" t="s">
        <v>56</v>
      </c>
      <c r="B25" s="32" t="s">
        <v>0</v>
      </c>
      <c r="C25" s="18" t="s">
        <v>72</v>
      </c>
      <c r="D25" s="31" t="s">
        <v>15</v>
      </c>
      <c r="E25" s="45" t="s">
        <v>15</v>
      </c>
      <c r="F25" s="112" t="s">
        <v>3176</v>
      </c>
      <c r="G25" s="112">
        <v>1498</v>
      </c>
      <c r="H25" s="109">
        <v>45474</v>
      </c>
      <c r="I25" s="112" t="s">
        <v>3177</v>
      </c>
      <c r="J25" s="112" t="s">
        <v>160</v>
      </c>
      <c r="K25" s="112" t="s">
        <v>130</v>
      </c>
      <c r="L25" s="190">
        <v>1743508</v>
      </c>
      <c r="M25" s="211">
        <v>45474</v>
      </c>
    </row>
    <row r="26" spans="1:13" s="2" customFormat="1" ht="27" x14ac:dyDescent="0.2">
      <c r="A26" s="18" t="s">
        <v>56</v>
      </c>
      <c r="B26" s="32" t="s">
        <v>0</v>
      </c>
      <c r="C26" s="18" t="s">
        <v>72</v>
      </c>
      <c r="D26" s="31" t="s">
        <v>15</v>
      </c>
      <c r="E26" s="45" t="s">
        <v>15</v>
      </c>
      <c r="F26" s="112" t="s">
        <v>2305</v>
      </c>
      <c r="G26" s="112">
        <v>8110724</v>
      </c>
      <c r="H26" s="44">
        <v>45474</v>
      </c>
      <c r="I26" s="112" t="s">
        <v>3179</v>
      </c>
      <c r="J26" s="112" t="s">
        <v>133</v>
      </c>
      <c r="K26" s="112" t="s">
        <v>134</v>
      </c>
      <c r="L26" s="190">
        <v>3625832</v>
      </c>
      <c r="M26" s="211">
        <v>45474</v>
      </c>
    </row>
    <row r="27" spans="1:13" s="2" customFormat="1" ht="27" x14ac:dyDescent="0.2">
      <c r="A27" s="18" t="s">
        <v>56</v>
      </c>
      <c r="B27" s="32" t="s">
        <v>0</v>
      </c>
      <c r="C27" s="18" t="s">
        <v>72</v>
      </c>
      <c r="D27" s="31" t="s">
        <v>15</v>
      </c>
      <c r="E27" s="45" t="s">
        <v>15</v>
      </c>
      <c r="F27" s="112" t="s">
        <v>3176</v>
      </c>
      <c r="G27" s="112">
        <v>141</v>
      </c>
      <c r="H27" s="44">
        <v>45474</v>
      </c>
      <c r="I27" s="112" t="s">
        <v>3184</v>
      </c>
      <c r="J27" s="112" t="s">
        <v>322</v>
      </c>
      <c r="K27" s="112" t="s">
        <v>323</v>
      </c>
      <c r="L27" s="190">
        <v>5283507</v>
      </c>
      <c r="M27" s="211">
        <v>45474</v>
      </c>
    </row>
    <row r="28" spans="1:13" s="2" customFormat="1" ht="27" x14ac:dyDescent="0.2">
      <c r="A28" s="18" t="s">
        <v>17</v>
      </c>
      <c r="B28" s="18" t="s">
        <v>16</v>
      </c>
      <c r="C28" s="18" t="s">
        <v>72</v>
      </c>
      <c r="D28" s="111" t="s">
        <v>2086</v>
      </c>
      <c r="E28" s="44">
        <v>45456</v>
      </c>
      <c r="F28" s="113" t="s">
        <v>25</v>
      </c>
      <c r="G28" s="35">
        <v>17240640</v>
      </c>
      <c r="H28" s="82">
        <v>45474</v>
      </c>
      <c r="I28" s="32" t="s">
        <v>3185</v>
      </c>
      <c r="J28" s="57" t="s">
        <v>338</v>
      </c>
      <c r="K28" s="76" t="s">
        <v>27</v>
      </c>
      <c r="L28" s="191">
        <v>2360850</v>
      </c>
      <c r="M28" s="211">
        <v>45474</v>
      </c>
    </row>
    <row r="29" spans="1:13" s="2" customFormat="1" ht="13.5" x14ac:dyDescent="0.2">
      <c r="A29" s="18" t="s">
        <v>17</v>
      </c>
      <c r="B29" s="32" t="s">
        <v>14</v>
      </c>
      <c r="C29" s="37" t="s">
        <v>20</v>
      </c>
      <c r="D29" s="31" t="s">
        <v>15</v>
      </c>
      <c r="E29" s="45" t="s">
        <v>15</v>
      </c>
      <c r="F29" s="113" t="s">
        <v>25</v>
      </c>
      <c r="G29" s="35">
        <v>17240641</v>
      </c>
      <c r="H29" s="82">
        <v>45474</v>
      </c>
      <c r="I29" s="32" t="s">
        <v>3186</v>
      </c>
      <c r="J29" s="86" t="s">
        <v>3187</v>
      </c>
      <c r="K29" s="86" t="s">
        <v>1365</v>
      </c>
      <c r="L29" s="191">
        <v>240000</v>
      </c>
      <c r="M29" s="211">
        <v>45474</v>
      </c>
    </row>
    <row r="30" spans="1:13" s="2" customFormat="1" ht="54" x14ac:dyDescent="0.2">
      <c r="A30" s="18" t="s">
        <v>17</v>
      </c>
      <c r="B30" s="32" t="s">
        <v>14</v>
      </c>
      <c r="C30" s="37" t="s">
        <v>20</v>
      </c>
      <c r="D30" s="31" t="s">
        <v>15</v>
      </c>
      <c r="E30" s="45" t="s">
        <v>15</v>
      </c>
      <c r="F30" s="113" t="s">
        <v>25</v>
      </c>
      <c r="G30" s="35">
        <v>17240642</v>
      </c>
      <c r="H30" s="82">
        <v>45474</v>
      </c>
      <c r="I30" s="32" t="s">
        <v>3188</v>
      </c>
      <c r="J30" s="86" t="s">
        <v>3189</v>
      </c>
      <c r="K30" s="86" t="s">
        <v>3190</v>
      </c>
      <c r="L30" s="191">
        <v>1200000</v>
      </c>
      <c r="M30" s="211">
        <v>45474</v>
      </c>
    </row>
    <row r="31" spans="1:13" s="2" customFormat="1" ht="13.5" x14ac:dyDescent="0.2">
      <c r="A31" s="18" t="s">
        <v>57</v>
      </c>
      <c r="B31" s="32" t="s">
        <v>14</v>
      </c>
      <c r="C31" s="37" t="s">
        <v>20</v>
      </c>
      <c r="D31" s="31" t="s">
        <v>15</v>
      </c>
      <c r="E31" s="45" t="s">
        <v>15</v>
      </c>
      <c r="F31" s="112" t="s">
        <v>23</v>
      </c>
      <c r="G31" s="57">
        <v>2240213</v>
      </c>
      <c r="H31" s="46">
        <v>45475</v>
      </c>
      <c r="I31" s="57" t="s">
        <v>2542</v>
      </c>
      <c r="J31" s="58" t="s">
        <v>1635</v>
      </c>
      <c r="K31" s="169" t="s">
        <v>1636</v>
      </c>
      <c r="L31" s="171">
        <v>1537541</v>
      </c>
      <c r="M31" s="211">
        <v>45474</v>
      </c>
    </row>
    <row r="32" spans="1:13" s="2" customFormat="1" ht="27" x14ac:dyDescent="0.2">
      <c r="A32" s="18" t="s">
        <v>58</v>
      </c>
      <c r="B32" s="32" t="s">
        <v>0</v>
      </c>
      <c r="C32" s="18" t="s">
        <v>72</v>
      </c>
      <c r="D32" s="31" t="s">
        <v>15</v>
      </c>
      <c r="E32" s="45" t="s">
        <v>15</v>
      </c>
      <c r="F32" s="114" t="s">
        <v>25</v>
      </c>
      <c r="G32" s="64">
        <v>10240240</v>
      </c>
      <c r="H32" s="67">
        <v>45475</v>
      </c>
      <c r="I32" s="183" t="s">
        <v>2877</v>
      </c>
      <c r="J32" s="183" t="s">
        <v>104</v>
      </c>
      <c r="K32" s="108" t="s">
        <v>37</v>
      </c>
      <c r="L32" s="173">
        <v>274928</v>
      </c>
      <c r="M32" s="211">
        <v>45474</v>
      </c>
    </row>
    <row r="33" spans="1:13" s="2" customFormat="1" ht="27" x14ac:dyDescent="0.2">
      <c r="A33" s="18" t="s">
        <v>58</v>
      </c>
      <c r="B33" s="18" t="s">
        <v>16</v>
      </c>
      <c r="C33" s="18" t="s">
        <v>72</v>
      </c>
      <c r="D33" s="111" t="s">
        <v>2086</v>
      </c>
      <c r="E33" s="44">
        <v>45456</v>
      </c>
      <c r="F33" s="114" t="s">
        <v>25</v>
      </c>
      <c r="G33" s="64">
        <v>10240241</v>
      </c>
      <c r="H33" s="67">
        <v>45475</v>
      </c>
      <c r="I33" s="183" t="s">
        <v>2878</v>
      </c>
      <c r="J33" s="57" t="s">
        <v>338</v>
      </c>
      <c r="K33" s="76" t="s">
        <v>27</v>
      </c>
      <c r="L33" s="173">
        <v>565058</v>
      </c>
      <c r="M33" s="211">
        <v>45474</v>
      </c>
    </row>
    <row r="34" spans="1:13" s="2" customFormat="1" ht="27" x14ac:dyDescent="0.2">
      <c r="A34" s="18" t="s">
        <v>58</v>
      </c>
      <c r="B34" s="18" t="s">
        <v>16</v>
      </c>
      <c r="C34" s="18" t="s">
        <v>72</v>
      </c>
      <c r="D34" s="111" t="s">
        <v>2086</v>
      </c>
      <c r="E34" s="44">
        <v>45456</v>
      </c>
      <c r="F34" s="114" t="s">
        <v>25</v>
      </c>
      <c r="G34" s="64">
        <v>10240242</v>
      </c>
      <c r="H34" s="67">
        <v>45475</v>
      </c>
      <c r="I34" s="183" t="s">
        <v>2879</v>
      </c>
      <c r="J34" s="57" t="s">
        <v>338</v>
      </c>
      <c r="K34" s="76" t="s">
        <v>27</v>
      </c>
      <c r="L34" s="173">
        <v>295413</v>
      </c>
      <c r="M34" s="211">
        <v>45474</v>
      </c>
    </row>
    <row r="35" spans="1:13" s="2" customFormat="1" ht="40.5" x14ac:dyDescent="0.2">
      <c r="A35" s="18" t="s">
        <v>49</v>
      </c>
      <c r="B35" s="18" t="s">
        <v>16</v>
      </c>
      <c r="C35" s="18" t="s">
        <v>72</v>
      </c>
      <c r="D35" s="111" t="s">
        <v>2086</v>
      </c>
      <c r="E35" s="44">
        <v>45456</v>
      </c>
      <c r="F35" s="57" t="s">
        <v>445</v>
      </c>
      <c r="G35" s="18">
        <v>11240282</v>
      </c>
      <c r="H35" s="47">
        <v>45475</v>
      </c>
      <c r="I35" s="57" t="s">
        <v>2913</v>
      </c>
      <c r="J35" s="57" t="s">
        <v>338</v>
      </c>
      <c r="K35" s="76" t="s">
        <v>27</v>
      </c>
      <c r="L35" s="184">
        <v>112180</v>
      </c>
      <c r="M35" s="211">
        <v>45474</v>
      </c>
    </row>
    <row r="36" spans="1:13" s="2" customFormat="1" ht="27" x14ac:dyDescent="0.2">
      <c r="A36" s="18" t="s">
        <v>48</v>
      </c>
      <c r="B36" s="18" t="s">
        <v>16</v>
      </c>
      <c r="C36" s="18" t="s">
        <v>72</v>
      </c>
      <c r="D36" s="111" t="s">
        <v>2086</v>
      </c>
      <c r="E36" s="44">
        <v>45456</v>
      </c>
      <c r="F36" s="32" t="s">
        <v>25</v>
      </c>
      <c r="G36" s="78">
        <v>12240130</v>
      </c>
      <c r="H36" s="44">
        <v>45475</v>
      </c>
      <c r="I36" s="32" t="s">
        <v>2945</v>
      </c>
      <c r="J36" s="57" t="s">
        <v>338</v>
      </c>
      <c r="K36" s="76" t="s">
        <v>27</v>
      </c>
      <c r="L36" s="166">
        <v>184258</v>
      </c>
      <c r="M36" s="211">
        <v>45474</v>
      </c>
    </row>
    <row r="37" spans="1:13" s="2" customFormat="1" ht="27" x14ac:dyDescent="0.2">
      <c r="A37" s="18" t="s">
        <v>48</v>
      </c>
      <c r="B37" s="32" t="s">
        <v>0</v>
      </c>
      <c r="C37" s="18" t="s">
        <v>72</v>
      </c>
      <c r="D37" s="31" t="s">
        <v>15</v>
      </c>
      <c r="E37" s="45" t="s">
        <v>15</v>
      </c>
      <c r="F37" s="32" t="s">
        <v>25</v>
      </c>
      <c r="G37" s="78">
        <v>12240131</v>
      </c>
      <c r="H37" s="44">
        <v>45475</v>
      </c>
      <c r="I37" s="32" t="s">
        <v>2946</v>
      </c>
      <c r="J37" s="32" t="s">
        <v>152</v>
      </c>
      <c r="K37" s="35" t="s">
        <v>153</v>
      </c>
      <c r="L37" s="166">
        <v>481736</v>
      </c>
      <c r="M37" s="211">
        <v>45474</v>
      </c>
    </row>
    <row r="38" spans="1:13" s="2" customFormat="1" ht="13.5" x14ac:dyDescent="0.2">
      <c r="A38" s="18" t="s">
        <v>48</v>
      </c>
      <c r="B38" s="18" t="s">
        <v>2536</v>
      </c>
      <c r="C38" s="37" t="s">
        <v>73</v>
      </c>
      <c r="D38" s="31" t="s">
        <v>15</v>
      </c>
      <c r="E38" s="45" t="s">
        <v>15</v>
      </c>
      <c r="F38" s="32" t="s">
        <v>25</v>
      </c>
      <c r="G38" s="78">
        <v>12240132</v>
      </c>
      <c r="H38" s="44">
        <v>45475</v>
      </c>
      <c r="I38" s="32" t="s">
        <v>2947</v>
      </c>
      <c r="J38" s="32" t="s">
        <v>498</v>
      </c>
      <c r="K38" s="35" t="s">
        <v>115</v>
      </c>
      <c r="L38" s="166">
        <v>2485177</v>
      </c>
      <c r="M38" s="211">
        <v>45474</v>
      </c>
    </row>
    <row r="39" spans="1:13" s="2" customFormat="1" ht="27" x14ac:dyDescent="0.2">
      <c r="A39" s="18" t="s">
        <v>48</v>
      </c>
      <c r="B39" s="18" t="s">
        <v>16</v>
      </c>
      <c r="C39" s="18" t="s">
        <v>72</v>
      </c>
      <c r="D39" s="111" t="s">
        <v>2086</v>
      </c>
      <c r="E39" s="44">
        <v>45456</v>
      </c>
      <c r="F39" s="32" t="s">
        <v>25</v>
      </c>
      <c r="G39" s="78">
        <v>12240133</v>
      </c>
      <c r="H39" s="44">
        <v>45475</v>
      </c>
      <c r="I39" s="32" t="s">
        <v>2948</v>
      </c>
      <c r="J39" s="57" t="s">
        <v>338</v>
      </c>
      <c r="K39" s="76" t="s">
        <v>27</v>
      </c>
      <c r="L39" s="166">
        <v>195408</v>
      </c>
      <c r="M39" s="211">
        <v>45474</v>
      </c>
    </row>
    <row r="40" spans="1:13" s="2" customFormat="1" ht="27" x14ac:dyDescent="0.2">
      <c r="A40" s="18" t="s">
        <v>51</v>
      </c>
      <c r="B40" s="32" t="s">
        <v>0</v>
      </c>
      <c r="C40" s="18" t="s">
        <v>72</v>
      </c>
      <c r="D40" s="31" t="s">
        <v>15</v>
      </c>
      <c r="E40" s="45" t="s">
        <v>15</v>
      </c>
      <c r="F40" s="42" t="s">
        <v>2518</v>
      </c>
      <c r="G40" s="57">
        <v>13240228</v>
      </c>
      <c r="H40" s="46">
        <v>45475</v>
      </c>
      <c r="I40" s="57" t="s">
        <v>2994</v>
      </c>
      <c r="J40" s="57" t="s">
        <v>68</v>
      </c>
      <c r="K40" s="57" t="s">
        <v>91</v>
      </c>
      <c r="L40" s="186">
        <v>676428</v>
      </c>
      <c r="M40" s="211">
        <v>45474</v>
      </c>
    </row>
    <row r="41" spans="1:13" s="2" customFormat="1" ht="13.5" x14ac:dyDescent="0.2">
      <c r="A41" s="18" t="s">
        <v>51</v>
      </c>
      <c r="B41" s="32" t="s">
        <v>14</v>
      </c>
      <c r="C41" s="37" t="s">
        <v>20</v>
      </c>
      <c r="D41" s="31" t="s">
        <v>15</v>
      </c>
      <c r="E41" s="45" t="s">
        <v>15</v>
      </c>
      <c r="F41" s="42" t="s">
        <v>2518</v>
      </c>
      <c r="G41" s="57">
        <v>13240229</v>
      </c>
      <c r="H41" s="46">
        <v>45475</v>
      </c>
      <c r="I41" s="57" t="s">
        <v>2995</v>
      </c>
      <c r="J41" s="57" t="s">
        <v>2996</v>
      </c>
      <c r="K41" s="57" t="s">
        <v>1203</v>
      </c>
      <c r="L41" s="186">
        <v>321300</v>
      </c>
      <c r="M41" s="211">
        <v>45474</v>
      </c>
    </row>
    <row r="42" spans="1:13" s="2" customFormat="1" ht="27" x14ac:dyDescent="0.2">
      <c r="A42" s="18" t="s">
        <v>53</v>
      </c>
      <c r="B42" s="32" t="s">
        <v>0</v>
      </c>
      <c r="C42" s="18" t="s">
        <v>72</v>
      </c>
      <c r="D42" s="31" t="s">
        <v>15</v>
      </c>
      <c r="E42" s="45" t="s">
        <v>15</v>
      </c>
      <c r="F42" s="58" t="s">
        <v>2630</v>
      </c>
      <c r="G42" s="58">
        <v>14240191</v>
      </c>
      <c r="H42" s="68">
        <v>45475</v>
      </c>
      <c r="I42" s="18" t="s">
        <v>3026</v>
      </c>
      <c r="J42" s="51" t="s">
        <v>3027</v>
      </c>
      <c r="K42" s="58" t="s">
        <v>3028</v>
      </c>
      <c r="L42" s="168">
        <v>178500</v>
      </c>
      <c r="M42" s="211">
        <v>45474</v>
      </c>
    </row>
    <row r="43" spans="1:13" s="2" customFormat="1" ht="27" x14ac:dyDescent="0.2">
      <c r="A43" s="18" t="s">
        <v>42</v>
      </c>
      <c r="B43" s="32" t="s">
        <v>14</v>
      </c>
      <c r="C43" s="37" t="s">
        <v>20</v>
      </c>
      <c r="D43" s="31" t="s">
        <v>15</v>
      </c>
      <c r="E43" s="45" t="s">
        <v>15</v>
      </c>
      <c r="F43" s="149" t="s">
        <v>3063</v>
      </c>
      <c r="G43" s="58">
        <v>15240194</v>
      </c>
      <c r="H43" s="68">
        <v>45475</v>
      </c>
      <c r="I43" s="57" t="s">
        <v>3078</v>
      </c>
      <c r="J43" s="57" t="s">
        <v>3079</v>
      </c>
      <c r="K43" s="169" t="s">
        <v>527</v>
      </c>
      <c r="L43" s="168">
        <v>1920000</v>
      </c>
      <c r="M43" s="211">
        <v>45474</v>
      </c>
    </row>
    <row r="44" spans="1:13" s="2" customFormat="1" ht="27" x14ac:dyDescent="0.2">
      <c r="A44" s="18" t="s">
        <v>42</v>
      </c>
      <c r="B44" s="32" t="s">
        <v>14</v>
      </c>
      <c r="C44" s="37" t="s">
        <v>20</v>
      </c>
      <c r="D44" s="31" t="s">
        <v>15</v>
      </c>
      <c r="E44" s="45" t="s">
        <v>15</v>
      </c>
      <c r="F44" s="149" t="s">
        <v>3063</v>
      </c>
      <c r="G44" s="58">
        <v>15240195</v>
      </c>
      <c r="H44" s="68">
        <v>45475</v>
      </c>
      <c r="I44" s="57" t="s">
        <v>3080</v>
      </c>
      <c r="J44" s="57" t="s">
        <v>3081</v>
      </c>
      <c r="K44" s="169" t="s">
        <v>526</v>
      </c>
      <c r="L44" s="168">
        <v>3000000</v>
      </c>
      <c r="M44" s="211">
        <v>45474</v>
      </c>
    </row>
    <row r="45" spans="1:13" s="2" customFormat="1" ht="27" x14ac:dyDescent="0.2">
      <c r="A45" s="18" t="s">
        <v>56</v>
      </c>
      <c r="B45" s="32" t="s">
        <v>0</v>
      </c>
      <c r="C45" s="18" t="s">
        <v>72</v>
      </c>
      <c r="D45" s="31" t="s">
        <v>15</v>
      </c>
      <c r="E45" s="45" t="s">
        <v>15</v>
      </c>
      <c r="F45" s="112" t="s">
        <v>2518</v>
      </c>
      <c r="G45" s="57">
        <v>16240204</v>
      </c>
      <c r="H45" s="46">
        <v>45475</v>
      </c>
      <c r="I45" s="57" t="s">
        <v>3142</v>
      </c>
      <c r="J45" s="57" t="s">
        <v>207</v>
      </c>
      <c r="K45" s="58" t="s">
        <v>208</v>
      </c>
      <c r="L45" s="168">
        <v>226200</v>
      </c>
      <c r="M45" s="211">
        <v>45474</v>
      </c>
    </row>
    <row r="46" spans="1:13" s="2" customFormat="1" ht="13.5" x14ac:dyDescent="0.2">
      <c r="A46" s="18" t="s">
        <v>17</v>
      </c>
      <c r="B46" s="32" t="s">
        <v>14</v>
      </c>
      <c r="C46" s="37" t="s">
        <v>20</v>
      </c>
      <c r="D46" s="31" t="s">
        <v>15</v>
      </c>
      <c r="E46" s="45" t="s">
        <v>15</v>
      </c>
      <c r="F46" s="113" t="s">
        <v>25</v>
      </c>
      <c r="G46" s="35">
        <v>17240643</v>
      </c>
      <c r="H46" s="82">
        <v>45475</v>
      </c>
      <c r="I46" s="32" t="s">
        <v>3191</v>
      </c>
      <c r="J46" s="86" t="s">
        <v>3192</v>
      </c>
      <c r="K46" s="86" t="s">
        <v>140</v>
      </c>
      <c r="L46" s="191">
        <v>255000</v>
      </c>
      <c r="M46" s="211">
        <v>45474</v>
      </c>
    </row>
    <row r="47" spans="1:13" s="2" customFormat="1" ht="27" x14ac:dyDescent="0.2">
      <c r="A47" s="18" t="s">
        <v>17</v>
      </c>
      <c r="B47" s="18" t="s">
        <v>16</v>
      </c>
      <c r="C47" s="18" t="s">
        <v>72</v>
      </c>
      <c r="D47" s="111" t="s">
        <v>2086</v>
      </c>
      <c r="E47" s="44">
        <v>45456</v>
      </c>
      <c r="F47" s="113" t="s">
        <v>25</v>
      </c>
      <c r="G47" s="35">
        <v>17240644</v>
      </c>
      <c r="H47" s="82">
        <v>45475</v>
      </c>
      <c r="I47" s="32" t="s">
        <v>3193</v>
      </c>
      <c r="J47" s="57" t="s">
        <v>338</v>
      </c>
      <c r="K47" s="76" t="s">
        <v>27</v>
      </c>
      <c r="L47" s="191">
        <v>127258</v>
      </c>
      <c r="M47" s="211">
        <v>45474</v>
      </c>
    </row>
    <row r="48" spans="1:13" s="2" customFormat="1" ht="27" x14ac:dyDescent="0.2">
      <c r="A48" s="18" t="s">
        <v>17</v>
      </c>
      <c r="B48" s="18" t="s">
        <v>16</v>
      </c>
      <c r="C48" s="18" t="s">
        <v>72</v>
      </c>
      <c r="D48" s="111" t="s">
        <v>2086</v>
      </c>
      <c r="E48" s="44">
        <v>45456</v>
      </c>
      <c r="F48" s="113" t="s">
        <v>25</v>
      </c>
      <c r="G48" s="35">
        <v>17240645</v>
      </c>
      <c r="H48" s="82">
        <v>45475</v>
      </c>
      <c r="I48" s="32" t="s">
        <v>3194</v>
      </c>
      <c r="J48" s="57" t="s">
        <v>338</v>
      </c>
      <c r="K48" s="76" t="s">
        <v>27</v>
      </c>
      <c r="L48" s="191">
        <v>127258</v>
      </c>
      <c r="M48" s="211">
        <v>45474</v>
      </c>
    </row>
    <row r="49" spans="1:13" s="2" customFormat="1" ht="27" x14ac:dyDescent="0.2">
      <c r="A49" s="18" t="s">
        <v>17</v>
      </c>
      <c r="B49" s="18" t="s">
        <v>16</v>
      </c>
      <c r="C49" s="18" t="s">
        <v>72</v>
      </c>
      <c r="D49" s="111" t="s">
        <v>2086</v>
      </c>
      <c r="E49" s="44">
        <v>45456</v>
      </c>
      <c r="F49" s="113" t="s">
        <v>25</v>
      </c>
      <c r="G49" s="35">
        <v>17240646</v>
      </c>
      <c r="H49" s="82">
        <v>45475</v>
      </c>
      <c r="I49" s="32" t="s">
        <v>3195</v>
      </c>
      <c r="J49" s="57" t="s">
        <v>338</v>
      </c>
      <c r="K49" s="76" t="s">
        <v>27</v>
      </c>
      <c r="L49" s="191">
        <v>127258</v>
      </c>
      <c r="M49" s="211">
        <v>45474</v>
      </c>
    </row>
    <row r="50" spans="1:13" s="2" customFormat="1" ht="27" x14ac:dyDescent="0.2">
      <c r="A50" s="18" t="s">
        <v>17</v>
      </c>
      <c r="B50" s="18" t="s">
        <v>16</v>
      </c>
      <c r="C50" s="18" t="s">
        <v>72</v>
      </c>
      <c r="D50" s="111" t="s">
        <v>2086</v>
      </c>
      <c r="E50" s="44">
        <v>45456</v>
      </c>
      <c r="F50" s="113" t="s">
        <v>25</v>
      </c>
      <c r="G50" s="35">
        <v>17240647</v>
      </c>
      <c r="H50" s="82">
        <v>45475</v>
      </c>
      <c r="I50" s="32" t="s">
        <v>3196</v>
      </c>
      <c r="J50" s="57" t="s">
        <v>338</v>
      </c>
      <c r="K50" s="76" t="s">
        <v>27</v>
      </c>
      <c r="L50" s="191">
        <v>127258</v>
      </c>
      <c r="M50" s="211">
        <v>45474</v>
      </c>
    </row>
    <row r="51" spans="1:13" s="2" customFormat="1" ht="27" x14ac:dyDescent="0.2">
      <c r="A51" s="18" t="s">
        <v>17</v>
      </c>
      <c r="B51" s="18" t="s">
        <v>16</v>
      </c>
      <c r="C51" s="18" t="s">
        <v>72</v>
      </c>
      <c r="D51" s="111" t="s">
        <v>2086</v>
      </c>
      <c r="E51" s="44">
        <v>45456</v>
      </c>
      <c r="F51" s="113" t="s">
        <v>25</v>
      </c>
      <c r="G51" s="35">
        <v>17240648</v>
      </c>
      <c r="H51" s="82">
        <v>45475</v>
      </c>
      <c r="I51" s="32" t="s">
        <v>3197</v>
      </c>
      <c r="J51" s="57" t="s">
        <v>338</v>
      </c>
      <c r="K51" s="76" t="s">
        <v>27</v>
      </c>
      <c r="L51" s="191">
        <v>127258</v>
      </c>
      <c r="M51" s="211">
        <v>45474</v>
      </c>
    </row>
    <row r="52" spans="1:13" s="2" customFormat="1" ht="27" x14ac:dyDescent="0.2">
      <c r="A52" s="18" t="s">
        <v>17</v>
      </c>
      <c r="B52" s="18" t="s">
        <v>16</v>
      </c>
      <c r="C52" s="18" t="s">
        <v>72</v>
      </c>
      <c r="D52" s="111" t="s">
        <v>2086</v>
      </c>
      <c r="E52" s="44">
        <v>45456</v>
      </c>
      <c r="F52" s="113" t="s">
        <v>25</v>
      </c>
      <c r="G52" s="35">
        <v>17240649</v>
      </c>
      <c r="H52" s="82">
        <v>45475</v>
      </c>
      <c r="I52" s="32" t="s">
        <v>3198</v>
      </c>
      <c r="J52" s="57" t="s">
        <v>338</v>
      </c>
      <c r="K52" s="76" t="s">
        <v>27</v>
      </c>
      <c r="L52" s="191">
        <v>127258</v>
      </c>
      <c r="M52" s="211">
        <v>45474</v>
      </c>
    </row>
    <row r="53" spans="1:13" s="2" customFormat="1" ht="27" x14ac:dyDescent="0.2">
      <c r="A53" s="18" t="s">
        <v>17</v>
      </c>
      <c r="B53" s="18" t="s">
        <v>16</v>
      </c>
      <c r="C53" s="18" t="s">
        <v>72</v>
      </c>
      <c r="D53" s="111" t="s">
        <v>2086</v>
      </c>
      <c r="E53" s="44">
        <v>45456</v>
      </c>
      <c r="F53" s="113" t="s">
        <v>25</v>
      </c>
      <c r="G53" s="35">
        <v>17240650</v>
      </c>
      <c r="H53" s="82">
        <v>45475</v>
      </c>
      <c r="I53" s="32" t="s">
        <v>3199</v>
      </c>
      <c r="J53" s="57" t="s">
        <v>338</v>
      </c>
      <c r="K53" s="76" t="s">
        <v>27</v>
      </c>
      <c r="L53" s="191">
        <v>115258</v>
      </c>
      <c r="M53" s="211">
        <v>45474</v>
      </c>
    </row>
    <row r="54" spans="1:13" s="2" customFormat="1" ht="40.5" x14ac:dyDescent="0.2">
      <c r="A54" s="18" t="s">
        <v>60</v>
      </c>
      <c r="B54" s="32" t="s">
        <v>0</v>
      </c>
      <c r="C54" s="18" t="s">
        <v>72</v>
      </c>
      <c r="D54" s="31" t="s">
        <v>15</v>
      </c>
      <c r="E54" s="45" t="s">
        <v>15</v>
      </c>
      <c r="F54" s="57" t="s">
        <v>23</v>
      </c>
      <c r="G54" s="57">
        <v>18240214</v>
      </c>
      <c r="H54" s="46">
        <v>45476</v>
      </c>
      <c r="I54" s="57" t="s">
        <v>2473</v>
      </c>
      <c r="J54" s="57" t="s">
        <v>2474</v>
      </c>
      <c r="K54" s="167" t="s">
        <v>2475</v>
      </c>
      <c r="L54" s="168">
        <v>267870</v>
      </c>
      <c r="M54" s="211">
        <v>45474</v>
      </c>
    </row>
    <row r="55" spans="1:13" s="2" customFormat="1" ht="27" x14ac:dyDescent="0.2">
      <c r="A55" s="18" t="s">
        <v>60</v>
      </c>
      <c r="B55" s="32" t="s">
        <v>14</v>
      </c>
      <c r="C55" s="37" t="s">
        <v>20</v>
      </c>
      <c r="D55" s="31" t="s">
        <v>15</v>
      </c>
      <c r="E55" s="45" t="s">
        <v>15</v>
      </c>
      <c r="F55" s="57" t="s">
        <v>25</v>
      </c>
      <c r="G55" s="57">
        <v>18240215</v>
      </c>
      <c r="H55" s="46">
        <v>45476</v>
      </c>
      <c r="I55" s="57" t="s">
        <v>2476</v>
      </c>
      <c r="J55" s="57" t="s">
        <v>2477</v>
      </c>
      <c r="K55" s="167" t="s">
        <v>2478</v>
      </c>
      <c r="L55" s="168">
        <v>225714</v>
      </c>
      <c r="M55" s="211">
        <v>45474</v>
      </c>
    </row>
    <row r="56" spans="1:13" s="2" customFormat="1" ht="13.5" x14ac:dyDescent="0.2">
      <c r="A56" s="18" t="s">
        <v>57</v>
      </c>
      <c r="B56" s="32" t="s">
        <v>14</v>
      </c>
      <c r="C56" s="37" t="s">
        <v>20</v>
      </c>
      <c r="D56" s="31" t="s">
        <v>15</v>
      </c>
      <c r="E56" s="45" t="s">
        <v>15</v>
      </c>
      <c r="F56" s="112" t="s">
        <v>23</v>
      </c>
      <c r="G56" s="57">
        <v>2240214</v>
      </c>
      <c r="H56" s="46">
        <v>45476</v>
      </c>
      <c r="I56" s="57" t="s">
        <v>2543</v>
      </c>
      <c r="J56" s="58" t="s">
        <v>426</v>
      </c>
      <c r="K56" s="169" t="s">
        <v>329</v>
      </c>
      <c r="L56" s="171">
        <v>2582286</v>
      </c>
      <c r="M56" s="211">
        <v>45474</v>
      </c>
    </row>
    <row r="57" spans="1:13" s="2" customFormat="1" ht="27" x14ac:dyDescent="0.2">
      <c r="A57" s="18" t="s">
        <v>57</v>
      </c>
      <c r="B57" s="32" t="s">
        <v>0</v>
      </c>
      <c r="C57" s="18" t="s">
        <v>72</v>
      </c>
      <c r="D57" s="31" t="s">
        <v>15</v>
      </c>
      <c r="E57" s="45" t="s">
        <v>15</v>
      </c>
      <c r="F57" s="58" t="s">
        <v>23</v>
      </c>
      <c r="G57" s="57">
        <v>2240215</v>
      </c>
      <c r="H57" s="46">
        <v>45476</v>
      </c>
      <c r="I57" s="57" t="s">
        <v>2544</v>
      </c>
      <c r="J57" s="58" t="s">
        <v>489</v>
      </c>
      <c r="K57" s="169" t="s">
        <v>96</v>
      </c>
      <c r="L57" s="171">
        <v>328507</v>
      </c>
      <c r="M57" s="211">
        <v>45474</v>
      </c>
    </row>
    <row r="58" spans="1:13" s="2" customFormat="1" ht="27" x14ac:dyDescent="0.2">
      <c r="A58" s="18" t="s">
        <v>57</v>
      </c>
      <c r="B58" s="18" t="s">
        <v>2536</v>
      </c>
      <c r="C58" s="37" t="s">
        <v>73</v>
      </c>
      <c r="D58" s="31" t="s">
        <v>15</v>
      </c>
      <c r="E58" s="45" t="s">
        <v>15</v>
      </c>
      <c r="F58" s="112" t="s">
        <v>2545</v>
      </c>
      <c r="G58" s="57" t="s">
        <v>2546</v>
      </c>
      <c r="H58" s="46">
        <v>45476</v>
      </c>
      <c r="I58" s="57" t="s">
        <v>2547</v>
      </c>
      <c r="J58" s="58" t="s">
        <v>2548</v>
      </c>
      <c r="K58" s="169" t="s">
        <v>2549</v>
      </c>
      <c r="L58" s="171">
        <v>597618</v>
      </c>
      <c r="M58" s="211">
        <v>45474</v>
      </c>
    </row>
    <row r="59" spans="1:13" s="2" customFormat="1" ht="27" x14ac:dyDescent="0.2">
      <c r="A59" s="18" t="s">
        <v>58</v>
      </c>
      <c r="B59" s="18" t="s">
        <v>16</v>
      </c>
      <c r="C59" s="18" t="s">
        <v>72</v>
      </c>
      <c r="D59" s="111" t="s">
        <v>2086</v>
      </c>
      <c r="E59" s="44">
        <v>45456</v>
      </c>
      <c r="F59" s="114" t="s">
        <v>25</v>
      </c>
      <c r="G59" s="64">
        <v>10240243</v>
      </c>
      <c r="H59" s="67">
        <v>45476</v>
      </c>
      <c r="I59" s="183" t="s">
        <v>2880</v>
      </c>
      <c r="J59" s="57" t="s">
        <v>338</v>
      </c>
      <c r="K59" s="76" t="s">
        <v>27</v>
      </c>
      <c r="L59" s="173">
        <v>168336</v>
      </c>
      <c r="M59" s="211">
        <v>45474</v>
      </c>
    </row>
    <row r="60" spans="1:13" ht="40.5" x14ac:dyDescent="0.2">
      <c r="A60" s="18" t="s">
        <v>49</v>
      </c>
      <c r="B60" s="114" t="s">
        <v>2</v>
      </c>
      <c r="C60" s="128" t="s">
        <v>2</v>
      </c>
      <c r="D60" s="33" t="s">
        <v>221</v>
      </c>
      <c r="E60" s="80">
        <v>44476</v>
      </c>
      <c r="F60" s="18" t="s">
        <v>445</v>
      </c>
      <c r="G60" s="18">
        <v>11240283</v>
      </c>
      <c r="H60" s="47">
        <v>45476</v>
      </c>
      <c r="I60" s="57" t="s">
        <v>2914</v>
      </c>
      <c r="J60" s="32" t="s">
        <v>222</v>
      </c>
      <c r="K60" s="36" t="s">
        <v>223</v>
      </c>
      <c r="L60" s="184">
        <v>225499</v>
      </c>
      <c r="M60" s="211">
        <v>45474</v>
      </c>
    </row>
    <row r="61" spans="1:13" ht="40.5" x14ac:dyDescent="0.2">
      <c r="A61" s="18" t="s">
        <v>49</v>
      </c>
      <c r="B61" s="114" t="s">
        <v>2</v>
      </c>
      <c r="C61" s="128" t="s">
        <v>2</v>
      </c>
      <c r="D61" s="33" t="s">
        <v>221</v>
      </c>
      <c r="E61" s="80">
        <v>44476</v>
      </c>
      <c r="F61" s="18" t="s">
        <v>445</v>
      </c>
      <c r="G61" s="18">
        <v>11240284</v>
      </c>
      <c r="H61" s="47">
        <v>45476</v>
      </c>
      <c r="I61" s="57" t="s">
        <v>2915</v>
      </c>
      <c r="J61" s="32" t="s">
        <v>222</v>
      </c>
      <c r="K61" s="36" t="s">
        <v>223</v>
      </c>
      <c r="L61" s="184">
        <v>225499</v>
      </c>
      <c r="M61" s="211">
        <v>45474</v>
      </c>
    </row>
    <row r="62" spans="1:13" ht="27" x14ac:dyDescent="0.2">
      <c r="A62" s="18" t="s">
        <v>48</v>
      </c>
      <c r="B62" s="18" t="s">
        <v>16</v>
      </c>
      <c r="C62" s="18" t="s">
        <v>72</v>
      </c>
      <c r="D62" s="31" t="s">
        <v>2949</v>
      </c>
      <c r="E62" s="45">
        <v>45460</v>
      </c>
      <c r="F62" s="32" t="s">
        <v>25</v>
      </c>
      <c r="G62" s="78">
        <v>12240134</v>
      </c>
      <c r="H62" s="44">
        <v>45476</v>
      </c>
      <c r="I62" s="32" t="s">
        <v>2950</v>
      </c>
      <c r="J62" s="32" t="s">
        <v>239</v>
      </c>
      <c r="K62" s="35" t="s">
        <v>240</v>
      </c>
      <c r="L62" s="166">
        <v>1771672</v>
      </c>
      <c r="M62" s="211">
        <v>45474</v>
      </c>
    </row>
    <row r="63" spans="1:13" ht="27" x14ac:dyDescent="0.2">
      <c r="A63" s="18" t="s">
        <v>48</v>
      </c>
      <c r="B63" s="18" t="s">
        <v>16</v>
      </c>
      <c r="C63" s="18" t="s">
        <v>72</v>
      </c>
      <c r="D63" s="31" t="s">
        <v>2951</v>
      </c>
      <c r="E63" s="45">
        <v>45470</v>
      </c>
      <c r="F63" s="32" t="s">
        <v>25</v>
      </c>
      <c r="G63" s="78">
        <v>12240135</v>
      </c>
      <c r="H63" s="44">
        <v>45476</v>
      </c>
      <c r="I63" s="32" t="s">
        <v>2952</v>
      </c>
      <c r="J63" s="32" t="s">
        <v>553</v>
      </c>
      <c r="K63" s="35" t="s">
        <v>554</v>
      </c>
      <c r="L63" s="166">
        <v>270599</v>
      </c>
      <c r="M63" s="211">
        <v>45474</v>
      </c>
    </row>
    <row r="64" spans="1:13" ht="13.5" x14ac:dyDescent="0.2">
      <c r="A64" s="18" t="s">
        <v>51</v>
      </c>
      <c r="B64" s="86" t="s">
        <v>2810</v>
      </c>
      <c r="C64" s="18" t="s">
        <v>72</v>
      </c>
      <c r="D64" s="31" t="s">
        <v>15</v>
      </c>
      <c r="E64" s="45" t="s">
        <v>15</v>
      </c>
      <c r="F64" s="42" t="s">
        <v>2518</v>
      </c>
      <c r="G64" s="57">
        <v>13240230</v>
      </c>
      <c r="H64" s="46">
        <v>45476</v>
      </c>
      <c r="I64" s="57" t="s">
        <v>2997</v>
      </c>
      <c r="J64" s="57" t="s">
        <v>2998</v>
      </c>
      <c r="K64" s="57" t="s">
        <v>2999</v>
      </c>
      <c r="L64" s="186">
        <v>238000</v>
      </c>
      <c r="M64" s="211">
        <v>45474</v>
      </c>
    </row>
    <row r="65" spans="1:13" ht="27" x14ac:dyDescent="0.2">
      <c r="A65" s="18" t="s">
        <v>53</v>
      </c>
      <c r="B65" s="32" t="s">
        <v>14</v>
      </c>
      <c r="C65" s="37" t="s">
        <v>20</v>
      </c>
      <c r="D65" s="31" t="s">
        <v>15</v>
      </c>
      <c r="E65" s="45" t="s">
        <v>15</v>
      </c>
      <c r="F65" s="58" t="s">
        <v>2630</v>
      </c>
      <c r="G65" s="58">
        <v>14240192</v>
      </c>
      <c r="H65" s="68">
        <v>45476</v>
      </c>
      <c r="I65" s="18" t="s">
        <v>3029</v>
      </c>
      <c r="J65" s="51" t="s">
        <v>446</v>
      </c>
      <c r="K65" s="58" t="s">
        <v>456</v>
      </c>
      <c r="L65" s="168">
        <v>98699</v>
      </c>
      <c r="M65" s="211">
        <v>45474</v>
      </c>
    </row>
    <row r="66" spans="1:13" ht="40.5" x14ac:dyDescent="0.2">
      <c r="A66" s="18" t="s">
        <v>42</v>
      </c>
      <c r="B66" s="32" t="s">
        <v>14</v>
      </c>
      <c r="C66" s="37" t="s">
        <v>20</v>
      </c>
      <c r="D66" s="31" t="s">
        <v>15</v>
      </c>
      <c r="E66" s="45" t="s">
        <v>15</v>
      </c>
      <c r="F66" s="149" t="s">
        <v>3063</v>
      </c>
      <c r="G66" s="58">
        <v>15240188</v>
      </c>
      <c r="H66" s="68">
        <v>45476</v>
      </c>
      <c r="I66" s="41" t="s">
        <v>3064</v>
      </c>
      <c r="J66" s="57" t="s">
        <v>3065</v>
      </c>
      <c r="K66" s="169" t="s">
        <v>3066</v>
      </c>
      <c r="L66" s="168">
        <v>240000</v>
      </c>
      <c r="M66" s="211">
        <v>45474</v>
      </c>
    </row>
    <row r="67" spans="1:13" ht="27" x14ac:dyDescent="0.2">
      <c r="A67" s="18" t="s">
        <v>56</v>
      </c>
      <c r="B67" s="32" t="s">
        <v>14</v>
      </c>
      <c r="C67" s="37" t="s">
        <v>20</v>
      </c>
      <c r="D67" s="31" t="s">
        <v>15</v>
      </c>
      <c r="E67" s="45" t="s">
        <v>15</v>
      </c>
      <c r="F67" s="112" t="s">
        <v>2518</v>
      </c>
      <c r="G67" s="57">
        <v>16240205</v>
      </c>
      <c r="H67" s="46">
        <v>45476</v>
      </c>
      <c r="I67" s="57" t="s">
        <v>3143</v>
      </c>
      <c r="J67" s="57" t="s">
        <v>40</v>
      </c>
      <c r="K67" s="112" t="s">
        <v>41</v>
      </c>
      <c r="L67" s="168">
        <v>45934</v>
      </c>
      <c r="M67" s="211">
        <v>45474</v>
      </c>
    </row>
    <row r="68" spans="1:13" ht="27" x14ac:dyDescent="0.2">
      <c r="A68" s="18" t="s">
        <v>56</v>
      </c>
      <c r="B68" s="18" t="s">
        <v>16</v>
      </c>
      <c r="C68" s="18" t="s">
        <v>72</v>
      </c>
      <c r="D68" s="111" t="s">
        <v>2086</v>
      </c>
      <c r="E68" s="44">
        <v>45456</v>
      </c>
      <c r="F68" s="112" t="s">
        <v>2518</v>
      </c>
      <c r="G68" s="57">
        <v>16240206</v>
      </c>
      <c r="H68" s="46">
        <v>45476</v>
      </c>
      <c r="I68" s="57" t="s">
        <v>3144</v>
      </c>
      <c r="J68" s="57" t="s">
        <v>338</v>
      </c>
      <c r="K68" s="76" t="s">
        <v>27</v>
      </c>
      <c r="L68" s="168">
        <v>153758</v>
      </c>
      <c r="M68" s="211">
        <v>45474</v>
      </c>
    </row>
    <row r="69" spans="1:13" ht="27" x14ac:dyDescent="0.2">
      <c r="A69" s="18" t="s">
        <v>56</v>
      </c>
      <c r="B69" s="32" t="s">
        <v>0</v>
      </c>
      <c r="C69" s="18" t="s">
        <v>72</v>
      </c>
      <c r="D69" s="31" t="s">
        <v>15</v>
      </c>
      <c r="E69" s="45" t="s">
        <v>15</v>
      </c>
      <c r="F69" s="112" t="s">
        <v>2518</v>
      </c>
      <c r="G69" s="57">
        <v>16240207</v>
      </c>
      <c r="H69" s="46">
        <v>45476</v>
      </c>
      <c r="I69" s="57" t="s">
        <v>3145</v>
      </c>
      <c r="J69" s="57" t="s">
        <v>528</v>
      </c>
      <c r="K69" s="58" t="s">
        <v>529</v>
      </c>
      <c r="L69" s="168">
        <v>598189</v>
      </c>
      <c r="M69" s="211">
        <v>45474</v>
      </c>
    </row>
    <row r="70" spans="1:13" ht="27" x14ac:dyDescent="0.2">
      <c r="A70" s="18" t="s">
        <v>56</v>
      </c>
      <c r="B70" s="32" t="s">
        <v>0</v>
      </c>
      <c r="C70" s="18" t="s">
        <v>72</v>
      </c>
      <c r="D70" s="31" t="s">
        <v>15</v>
      </c>
      <c r="E70" s="45" t="s">
        <v>15</v>
      </c>
      <c r="F70" s="112" t="s">
        <v>3176</v>
      </c>
      <c r="G70" s="112">
        <v>19084</v>
      </c>
      <c r="H70" s="109">
        <v>45476</v>
      </c>
      <c r="I70" s="112" t="s">
        <v>3182</v>
      </c>
      <c r="J70" s="112" t="s">
        <v>248</v>
      </c>
      <c r="K70" s="112" t="s">
        <v>249</v>
      </c>
      <c r="L70" s="190">
        <v>24561937</v>
      </c>
      <c r="M70" s="211">
        <v>45474</v>
      </c>
    </row>
    <row r="71" spans="1:13" ht="27" x14ac:dyDescent="0.2">
      <c r="A71" s="18" t="s">
        <v>56</v>
      </c>
      <c r="B71" s="32" t="s">
        <v>0</v>
      </c>
      <c r="C71" s="18" t="s">
        <v>72</v>
      </c>
      <c r="D71" s="31" t="s">
        <v>15</v>
      </c>
      <c r="E71" s="45" t="s">
        <v>15</v>
      </c>
      <c r="F71" s="112" t="s">
        <v>3176</v>
      </c>
      <c r="G71" s="112">
        <v>9804</v>
      </c>
      <c r="H71" s="109">
        <v>45476</v>
      </c>
      <c r="I71" s="112" t="s">
        <v>3183</v>
      </c>
      <c r="J71" s="112" t="s">
        <v>248</v>
      </c>
      <c r="K71" s="112" t="s">
        <v>249</v>
      </c>
      <c r="L71" s="190">
        <v>657573</v>
      </c>
      <c r="M71" s="211">
        <v>45474</v>
      </c>
    </row>
    <row r="72" spans="1:13" ht="40.5" x14ac:dyDescent="0.2">
      <c r="A72" s="18" t="s">
        <v>17</v>
      </c>
      <c r="B72" s="18" t="s">
        <v>16</v>
      </c>
      <c r="C72" s="18" t="s">
        <v>72</v>
      </c>
      <c r="D72" s="111" t="s">
        <v>2086</v>
      </c>
      <c r="E72" s="44">
        <v>45456</v>
      </c>
      <c r="F72" s="113" t="s">
        <v>25</v>
      </c>
      <c r="G72" s="35">
        <v>17240651</v>
      </c>
      <c r="H72" s="82">
        <v>45476</v>
      </c>
      <c r="I72" s="32" t="s">
        <v>3200</v>
      </c>
      <c r="J72" s="57" t="s">
        <v>338</v>
      </c>
      <c r="K72" s="76" t="s">
        <v>27</v>
      </c>
      <c r="L72" s="191">
        <v>902022</v>
      </c>
      <c r="M72" s="211">
        <v>45474</v>
      </c>
    </row>
    <row r="73" spans="1:13" ht="40.5" x14ac:dyDescent="0.2">
      <c r="A73" s="18" t="s">
        <v>17</v>
      </c>
      <c r="B73" s="18" t="s">
        <v>16</v>
      </c>
      <c r="C73" s="18" t="s">
        <v>72</v>
      </c>
      <c r="D73" s="111" t="s">
        <v>2086</v>
      </c>
      <c r="E73" s="44">
        <v>45456</v>
      </c>
      <c r="F73" s="113" t="s">
        <v>25</v>
      </c>
      <c r="G73" s="35">
        <v>17240652</v>
      </c>
      <c r="H73" s="82">
        <v>45476</v>
      </c>
      <c r="I73" s="32" t="s">
        <v>3201</v>
      </c>
      <c r="J73" s="57" t="s">
        <v>338</v>
      </c>
      <c r="K73" s="76" t="s">
        <v>27</v>
      </c>
      <c r="L73" s="191">
        <v>902022</v>
      </c>
      <c r="M73" s="211">
        <v>45474</v>
      </c>
    </row>
    <row r="74" spans="1:13" ht="27" x14ac:dyDescent="0.2">
      <c r="A74" s="18" t="s">
        <v>60</v>
      </c>
      <c r="B74" s="32" t="s">
        <v>0</v>
      </c>
      <c r="C74" s="18" t="s">
        <v>72</v>
      </c>
      <c r="D74" s="31" t="s">
        <v>15</v>
      </c>
      <c r="E74" s="45" t="s">
        <v>15</v>
      </c>
      <c r="F74" s="57" t="s">
        <v>23</v>
      </c>
      <c r="G74" s="57">
        <v>18240216</v>
      </c>
      <c r="H74" s="46">
        <v>45477</v>
      </c>
      <c r="I74" s="57" t="s">
        <v>2479</v>
      </c>
      <c r="J74" s="57" t="s">
        <v>2480</v>
      </c>
      <c r="K74" s="167" t="s">
        <v>2481</v>
      </c>
      <c r="L74" s="168">
        <v>205275</v>
      </c>
      <c r="M74" s="211">
        <v>45474</v>
      </c>
    </row>
    <row r="75" spans="1:13" ht="27" x14ac:dyDescent="0.2">
      <c r="A75" s="18" t="s">
        <v>57</v>
      </c>
      <c r="B75" s="32" t="s">
        <v>0</v>
      </c>
      <c r="C75" s="18" t="s">
        <v>72</v>
      </c>
      <c r="D75" s="31" t="s">
        <v>15</v>
      </c>
      <c r="E75" s="45" t="s">
        <v>15</v>
      </c>
      <c r="F75" s="58" t="s">
        <v>23</v>
      </c>
      <c r="G75" s="57">
        <v>2240217</v>
      </c>
      <c r="H75" s="46">
        <v>45477</v>
      </c>
      <c r="I75" s="57" t="s">
        <v>2550</v>
      </c>
      <c r="J75" s="58" t="s">
        <v>463</v>
      </c>
      <c r="K75" s="169" t="s">
        <v>363</v>
      </c>
      <c r="L75" s="171">
        <v>214200</v>
      </c>
      <c r="M75" s="211">
        <v>45474</v>
      </c>
    </row>
    <row r="76" spans="1:13" ht="54" x14ac:dyDescent="0.2">
      <c r="A76" s="18" t="s">
        <v>55</v>
      </c>
      <c r="B76" s="18" t="s">
        <v>16</v>
      </c>
      <c r="C76" s="18" t="s">
        <v>72</v>
      </c>
      <c r="D76" s="111" t="s">
        <v>2086</v>
      </c>
      <c r="E76" s="44">
        <v>45456</v>
      </c>
      <c r="F76" s="111" t="s">
        <v>25</v>
      </c>
      <c r="G76" s="57">
        <v>32400141</v>
      </c>
      <c r="H76" s="44">
        <v>45477</v>
      </c>
      <c r="I76" s="18" t="s">
        <v>2588</v>
      </c>
      <c r="J76" s="57" t="s">
        <v>338</v>
      </c>
      <c r="K76" s="76" t="s">
        <v>27</v>
      </c>
      <c r="L76" s="166">
        <v>226230</v>
      </c>
      <c r="M76" s="211">
        <v>45474</v>
      </c>
    </row>
    <row r="77" spans="1:13" ht="27" x14ac:dyDescent="0.2">
      <c r="A77" s="18" t="s">
        <v>87</v>
      </c>
      <c r="B77" s="32" t="s">
        <v>0</v>
      </c>
      <c r="C77" s="18" t="s">
        <v>72</v>
      </c>
      <c r="D77" s="31" t="s">
        <v>15</v>
      </c>
      <c r="E77" s="45" t="s">
        <v>15</v>
      </c>
      <c r="F77" s="73" t="s">
        <v>2518</v>
      </c>
      <c r="G77" s="73">
        <v>9240217</v>
      </c>
      <c r="H77" s="46">
        <v>45477</v>
      </c>
      <c r="I77" s="57" t="s">
        <v>2818</v>
      </c>
      <c r="J77" s="57" t="s">
        <v>104</v>
      </c>
      <c r="K77" s="76" t="s">
        <v>37</v>
      </c>
      <c r="L77" s="65">
        <v>244412</v>
      </c>
      <c r="M77" s="211">
        <v>45474</v>
      </c>
    </row>
    <row r="78" spans="1:13" ht="27" x14ac:dyDescent="0.2">
      <c r="A78" s="18" t="s">
        <v>87</v>
      </c>
      <c r="B78" s="32" t="s">
        <v>14</v>
      </c>
      <c r="C78" s="37" t="s">
        <v>20</v>
      </c>
      <c r="D78" s="31" t="s">
        <v>15</v>
      </c>
      <c r="E78" s="45" t="s">
        <v>15</v>
      </c>
      <c r="F78" s="73" t="s">
        <v>2518</v>
      </c>
      <c r="G78" s="73">
        <v>9240218</v>
      </c>
      <c r="H78" s="46">
        <v>45477</v>
      </c>
      <c r="I78" s="57" t="s">
        <v>2819</v>
      </c>
      <c r="J78" s="57" t="s">
        <v>544</v>
      </c>
      <c r="K78" s="76" t="s">
        <v>517</v>
      </c>
      <c r="L78" s="65">
        <v>163625</v>
      </c>
      <c r="M78" s="211">
        <v>45474</v>
      </c>
    </row>
    <row r="79" spans="1:13" ht="27" x14ac:dyDescent="0.2">
      <c r="A79" s="18" t="s">
        <v>87</v>
      </c>
      <c r="B79" s="32" t="s">
        <v>0</v>
      </c>
      <c r="C79" s="18" t="s">
        <v>72</v>
      </c>
      <c r="D79" s="31" t="s">
        <v>15</v>
      </c>
      <c r="E79" s="45" t="s">
        <v>15</v>
      </c>
      <c r="F79" s="73" t="s">
        <v>2518</v>
      </c>
      <c r="G79" s="73">
        <v>9240219</v>
      </c>
      <c r="H79" s="46">
        <v>45477</v>
      </c>
      <c r="I79" s="57" t="s">
        <v>2820</v>
      </c>
      <c r="J79" s="57" t="s">
        <v>466</v>
      </c>
      <c r="K79" s="76" t="s">
        <v>467</v>
      </c>
      <c r="L79" s="65">
        <v>6294000</v>
      </c>
      <c r="M79" s="211">
        <v>45474</v>
      </c>
    </row>
    <row r="80" spans="1:13" ht="27" x14ac:dyDescent="0.2">
      <c r="A80" s="18" t="s">
        <v>87</v>
      </c>
      <c r="B80" s="32" t="s">
        <v>0</v>
      </c>
      <c r="C80" s="18" t="s">
        <v>72</v>
      </c>
      <c r="D80" s="31" t="s">
        <v>15</v>
      </c>
      <c r="E80" s="45" t="s">
        <v>15</v>
      </c>
      <c r="F80" s="73" t="s">
        <v>2518</v>
      </c>
      <c r="G80" s="73">
        <v>9240220</v>
      </c>
      <c r="H80" s="46">
        <v>45477</v>
      </c>
      <c r="I80" s="57" t="s">
        <v>2821</v>
      </c>
      <c r="J80" s="57" t="s">
        <v>94</v>
      </c>
      <c r="K80" s="76" t="s">
        <v>88</v>
      </c>
      <c r="L80" s="65">
        <v>138040</v>
      </c>
      <c r="M80" s="211">
        <v>45474</v>
      </c>
    </row>
    <row r="81" spans="1:13" ht="27" x14ac:dyDescent="0.2">
      <c r="A81" s="18" t="s">
        <v>49</v>
      </c>
      <c r="B81" s="18" t="s">
        <v>16</v>
      </c>
      <c r="C81" s="18" t="s">
        <v>72</v>
      </c>
      <c r="D81" s="111" t="s">
        <v>2086</v>
      </c>
      <c r="E81" s="44">
        <v>45456</v>
      </c>
      <c r="F81" s="57" t="s">
        <v>445</v>
      </c>
      <c r="G81" s="18">
        <v>11240286</v>
      </c>
      <c r="H81" s="47">
        <v>45477</v>
      </c>
      <c r="I81" s="18" t="s">
        <v>2916</v>
      </c>
      <c r="J81" s="57" t="s">
        <v>338</v>
      </c>
      <c r="K81" s="76" t="s">
        <v>27</v>
      </c>
      <c r="L81" s="184">
        <v>102591</v>
      </c>
      <c r="M81" s="211">
        <v>45474</v>
      </c>
    </row>
    <row r="82" spans="1:13" ht="27" x14ac:dyDescent="0.2">
      <c r="A82" s="18" t="s">
        <v>51</v>
      </c>
      <c r="B82" s="32" t="s">
        <v>14</v>
      </c>
      <c r="C82" s="37" t="s">
        <v>20</v>
      </c>
      <c r="D82" s="31" t="s">
        <v>15</v>
      </c>
      <c r="E82" s="45" t="s">
        <v>15</v>
      </c>
      <c r="F82" s="42" t="s">
        <v>2518</v>
      </c>
      <c r="G82" s="57">
        <v>13240231</v>
      </c>
      <c r="H82" s="46">
        <v>45477</v>
      </c>
      <c r="I82" s="57" t="s">
        <v>3000</v>
      </c>
      <c r="J82" s="57" t="s">
        <v>3001</v>
      </c>
      <c r="K82" s="57" t="s">
        <v>3002</v>
      </c>
      <c r="L82" s="186">
        <v>750000</v>
      </c>
      <c r="M82" s="211">
        <v>45474</v>
      </c>
    </row>
    <row r="83" spans="1:13" ht="27" x14ac:dyDescent="0.2">
      <c r="A83" s="18" t="s">
        <v>42</v>
      </c>
      <c r="B83" s="32" t="s">
        <v>14</v>
      </c>
      <c r="C83" s="37" t="s">
        <v>20</v>
      </c>
      <c r="D83" s="31" t="s">
        <v>15</v>
      </c>
      <c r="E83" s="45" t="s">
        <v>15</v>
      </c>
      <c r="F83" s="149" t="s">
        <v>3063</v>
      </c>
      <c r="G83" s="58">
        <v>15240189</v>
      </c>
      <c r="H83" s="68">
        <v>45477</v>
      </c>
      <c r="I83" s="57" t="s">
        <v>3067</v>
      </c>
      <c r="J83" s="57" t="s">
        <v>3068</v>
      </c>
      <c r="K83" s="169" t="s">
        <v>3069</v>
      </c>
      <c r="L83" s="168">
        <v>269446</v>
      </c>
      <c r="M83" s="211">
        <v>45474</v>
      </c>
    </row>
    <row r="84" spans="1:13" ht="27" x14ac:dyDescent="0.2">
      <c r="A84" s="18" t="s">
        <v>17</v>
      </c>
      <c r="B84" s="18" t="s">
        <v>16</v>
      </c>
      <c r="C84" s="18" t="s">
        <v>72</v>
      </c>
      <c r="D84" s="111" t="s">
        <v>2086</v>
      </c>
      <c r="E84" s="44">
        <v>45456</v>
      </c>
      <c r="F84" s="113" t="s">
        <v>25</v>
      </c>
      <c r="G84" s="35">
        <v>17240655</v>
      </c>
      <c r="H84" s="82">
        <v>45477</v>
      </c>
      <c r="I84" s="32" t="s">
        <v>3202</v>
      </c>
      <c r="J84" s="57" t="s">
        <v>338</v>
      </c>
      <c r="K84" s="76" t="s">
        <v>27</v>
      </c>
      <c r="L84" s="191">
        <v>73180</v>
      </c>
      <c r="M84" s="211">
        <v>45474</v>
      </c>
    </row>
    <row r="85" spans="1:13" ht="27" x14ac:dyDescent="0.2">
      <c r="A85" s="18" t="s">
        <v>17</v>
      </c>
      <c r="B85" s="32" t="s">
        <v>14</v>
      </c>
      <c r="C85" s="37" t="s">
        <v>20</v>
      </c>
      <c r="D85" s="31" t="s">
        <v>15</v>
      </c>
      <c r="E85" s="45" t="s">
        <v>15</v>
      </c>
      <c r="F85" s="113" t="s">
        <v>25</v>
      </c>
      <c r="G85" s="35">
        <v>17240656</v>
      </c>
      <c r="H85" s="82">
        <v>45477</v>
      </c>
      <c r="I85" s="32" t="s">
        <v>3203</v>
      </c>
      <c r="J85" s="86" t="s">
        <v>3204</v>
      </c>
      <c r="K85" s="86" t="s">
        <v>3205</v>
      </c>
      <c r="L85" s="191">
        <v>330000</v>
      </c>
      <c r="M85" s="211">
        <v>45474</v>
      </c>
    </row>
    <row r="86" spans="1:13" ht="27" x14ac:dyDescent="0.2">
      <c r="A86" s="18" t="s">
        <v>60</v>
      </c>
      <c r="B86" s="18" t="s">
        <v>16</v>
      </c>
      <c r="C86" s="18" t="s">
        <v>72</v>
      </c>
      <c r="D86" s="111" t="s">
        <v>2086</v>
      </c>
      <c r="E86" s="44">
        <v>45456</v>
      </c>
      <c r="F86" s="57" t="s">
        <v>23</v>
      </c>
      <c r="G86" s="57">
        <v>18240217</v>
      </c>
      <c r="H86" s="46">
        <v>45478</v>
      </c>
      <c r="I86" s="57" t="s">
        <v>2482</v>
      </c>
      <c r="J86" s="57" t="s">
        <v>338</v>
      </c>
      <c r="K86" s="76" t="s">
        <v>27</v>
      </c>
      <c r="L86" s="168">
        <v>153610</v>
      </c>
      <c r="M86" s="211">
        <v>45474</v>
      </c>
    </row>
    <row r="87" spans="1:13" ht="40.5" x14ac:dyDescent="0.2">
      <c r="A87" s="18" t="s">
        <v>55</v>
      </c>
      <c r="B87" s="18" t="s">
        <v>16</v>
      </c>
      <c r="C87" s="18" t="s">
        <v>72</v>
      </c>
      <c r="D87" s="111" t="s">
        <v>2086</v>
      </c>
      <c r="E87" s="44">
        <v>45456</v>
      </c>
      <c r="F87" s="111" t="s">
        <v>25</v>
      </c>
      <c r="G87" s="57">
        <v>32400142</v>
      </c>
      <c r="H87" s="44">
        <v>45478</v>
      </c>
      <c r="I87" s="18" t="s">
        <v>2589</v>
      </c>
      <c r="J87" s="57" t="s">
        <v>338</v>
      </c>
      <c r="K87" s="76" t="s">
        <v>27</v>
      </c>
      <c r="L87" s="166">
        <v>66238</v>
      </c>
      <c r="M87" s="211">
        <v>45474</v>
      </c>
    </row>
    <row r="88" spans="1:13" ht="13.5" x14ac:dyDescent="0.2">
      <c r="A88" s="18" t="s">
        <v>84</v>
      </c>
      <c r="B88" s="32" t="s">
        <v>14</v>
      </c>
      <c r="C88" s="37" t="s">
        <v>20</v>
      </c>
      <c r="D88" s="31" t="s">
        <v>15</v>
      </c>
      <c r="E88" s="45" t="s">
        <v>15</v>
      </c>
      <c r="F88" s="111" t="s">
        <v>2630</v>
      </c>
      <c r="G88" s="111">
        <v>5240315</v>
      </c>
      <c r="H88" s="44">
        <v>45478</v>
      </c>
      <c r="I88" s="34" t="s">
        <v>2631</v>
      </c>
      <c r="J88" s="34" t="s">
        <v>2632</v>
      </c>
      <c r="K88" s="111" t="s">
        <v>2633</v>
      </c>
      <c r="L88" s="174">
        <v>643433</v>
      </c>
      <c r="M88" s="211">
        <v>45474</v>
      </c>
    </row>
    <row r="89" spans="1:13" ht="27" x14ac:dyDescent="0.2">
      <c r="A89" s="18" t="s">
        <v>84</v>
      </c>
      <c r="B89" s="32" t="s">
        <v>0</v>
      </c>
      <c r="C89" s="18" t="s">
        <v>72</v>
      </c>
      <c r="D89" s="31" t="s">
        <v>15</v>
      </c>
      <c r="E89" s="45" t="s">
        <v>15</v>
      </c>
      <c r="F89" s="111" t="s">
        <v>2630</v>
      </c>
      <c r="G89" s="111">
        <v>5240316</v>
      </c>
      <c r="H89" s="44">
        <v>45478</v>
      </c>
      <c r="I89" s="34" t="s">
        <v>2634</v>
      </c>
      <c r="J89" s="32" t="s">
        <v>2635</v>
      </c>
      <c r="K89" s="175" t="s">
        <v>2636</v>
      </c>
      <c r="L89" s="174">
        <v>1085217</v>
      </c>
      <c r="M89" s="211">
        <v>45474</v>
      </c>
    </row>
    <row r="90" spans="1:13" ht="27" x14ac:dyDescent="0.2">
      <c r="A90" s="18" t="s">
        <v>87</v>
      </c>
      <c r="B90" s="18" t="s">
        <v>16</v>
      </c>
      <c r="C90" s="18" t="s">
        <v>72</v>
      </c>
      <c r="D90" s="111" t="s">
        <v>2086</v>
      </c>
      <c r="E90" s="44">
        <v>45456</v>
      </c>
      <c r="F90" s="73" t="s">
        <v>2518</v>
      </c>
      <c r="G90" s="73">
        <v>9240221</v>
      </c>
      <c r="H90" s="46">
        <v>45478</v>
      </c>
      <c r="I90" s="57" t="s">
        <v>390</v>
      </c>
      <c r="J90" s="57" t="s">
        <v>338</v>
      </c>
      <c r="K90" s="76" t="s">
        <v>27</v>
      </c>
      <c r="L90" s="65">
        <v>13000</v>
      </c>
      <c r="M90" s="211">
        <v>45474</v>
      </c>
    </row>
    <row r="91" spans="1:13" ht="27" x14ac:dyDescent="0.2">
      <c r="A91" s="18" t="s">
        <v>58</v>
      </c>
      <c r="B91" s="18" t="s">
        <v>16</v>
      </c>
      <c r="C91" s="18" t="s">
        <v>72</v>
      </c>
      <c r="D91" s="111" t="s">
        <v>2086</v>
      </c>
      <c r="E91" s="44">
        <v>45456</v>
      </c>
      <c r="F91" s="114" t="s">
        <v>25</v>
      </c>
      <c r="G91" s="64">
        <v>10240244</v>
      </c>
      <c r="H91" s="67">
        <v>45478</v>
      </c>
      <c r="I91" s="183" t="s">
        <v>2881</v>
      </c>
      <c r="J91" s="57" t="s">
        <v>338</v>
      </c>
      <c r="K91" s="76" t="s">
        <v>27</v>
      </c>
      <c r="L91" s="173">
        <v>307398</v>
      </c>
      <c r="M91" s="211">
        <v>45474</v>
      </c>
    </row>
    <row r="92" spans="1:13" ht="27" x14ac:dyDescent="0.2">
      <c r="A92" s="18" t="s">
        <v>49</v>
      </c>
      <c r="B92" s="32" t="s">
        <v>0</v>
      </c>
      <c r="C92" s="18" t="s">
        <v>72</v>
      </c>
      <c r="D92" s="31" t="s">
        <v>15</v>
      </c>
      <c r="E92" s="45" t="s">
        <v>15</v>
      </c>
      <c r="F92" s="57" t="s">
        <v>2917</v>
      </c>
      <c r="G92" s="18">
        <v>11240288</v>
      </c>
      <c r="H92" s="47">
        <v>45478</v>
      </c>
      <c r="I92" s="18" t="s">
        <v>2918</v>
      </c>
      <c r="J92" s="32" t="s">
        <v>1093</v>
      </c>
      <c r="K92" s="36" t="s">
        <v>1094</v>
      </c>
      <c r="L92" s="184">
        <v>1500000</v>
      </c>
      <c r="M92" s="211">
        <v>45474</v>
      </c>
    </row>
    <row r="93" spans="1:13" ht="27" x14ac:dyDescent="0.2">
      <c r="A93" s="18" t="s">
        <v>48</v>
      </c>
      <c r="B93" s="32" t="s">
        <v>14</v>
      </c>
      <c r="C93" s="37" t="s">
        <v>20</v>
      </c>
      <c r="D93" s="31" t="s">
        <v>15</v>
      </c>
      <c r="E93" s="45" t="s">
        <v>15</v>
      </c>
      <c r="F93" s="32" t="s">
        <v>25</v>
      </c>
      <c r="G93" s="78">
        <v>12240136</v>
      </c>
      <c r="H93" s="44">
        <v>45478</v>
      </c>
      <c r="I93" s="32" t="s">
        <v>2953</v>
      </c>
      <c r="J93" s="32" t="s">
        <v>1123</v>
      </c>
      <c r="K93" s="35" t="s">
        <v>182</v>
      </c>
      <c r="L93" s="166">
        <v>304455</v>
      </c>
      <c r="M93" s="211">
        <v>45474</v>
      </c>
    </row>
    <row r="94" spans="1:13" ht="27" x14ac:dyDescent="0.2">
      <c r="A94" s="18" t="s">
        <v>48</v>
      </c>
      <c r="B94" s="32" t="s">
        <v>14</v>
      </c>
      <c r="C94" s="37" t="s">
        <v>20</v>
      </c>
      <c r="D94" s="31" t="s">
        <v>15</v>
      </c>
      <c r="E94" s="45" t="s">
        <v>15</v>
      </c>
      <c r="F94" s="32" t="s">
        <v>25</v>
      </c>
      <c r="G94" s="78">
        <v>12240137</v>
      </c>
      <c r="H94" s="44">
        <v>45478</v>
      </c>
      <c r="I94" s="32" t="s">
        <v>2954</v>
      </c>
      <c r="J94" s="32" t="s">
        <v>2955</v>
      </c>
      <c r="K94" s="35" t="s">
        <v>66</v>
      </c>
      <c r="L94" s="166">
        <v>105254</v>
      </c>
      <c r="M94" s="211">
        <v>45474</v>
      </c>
    </row>
    <row r="95" spans="1:13" ht="27" x14ac:dyDescent="0.2">
      <c r="A95" s="18" t="s">
        <v>51</v>
      </c>
      <c r="B95" s="32" t="s">
        <v>0</v>
      </c>
      <c r="C95" s="18" t="s">
        <v>72</v>
      </c>
      <c r="D95" s="31" t="s">
        <v>15</v>
      </c>
      <c r="E95" s="45" t="s">
        <v>15</v>
      </c>
      <c r="F95" s="42" t="s">
        <v>2518</v>
      </c>
      <c r="G95" s="57">
        <v>13240232</v>
      </c>
      <c r="H95" s="46">
        <v>45478</v>
      </c>
      <c r="I95" s="57" t="s">
        <v>3003</v>
      </c>
      <c r="J95" s="57" t="s">
        <v>29</v>
      </c>
      <c r="K95" s="57" t="s">
        <v>144</v>
      </c>
      <c r="L95" s="186">
        <v>202845</v>
      </c>
      <c r="M95" s="211">
        <v>45474</v>
      </c>
    </row>
    <row r="96" spans="1:13" ht="27" x14ac:dyDescent="0.2">
      <c r="A96" s="18" t="s">
        <v>51</v>
      </c>
      <c r="B96" s="32" t="s">
        <v>14</v>
      </c>
      <c r="C96" s="37" t="s">
        <v>20</v>
      </c>
      <c r="D96" s="31" t="s">
        <v>15</v>
      </c>
      <c r="E96" s="45" t="s">
        <v>15</v>
      </c>
      <c r="F96" s="42" t="s">
        <v>2518</v>
      </c>
      <c r="G96" s="57">
        <v>13240233</v>
      </c>
      <c r="H96" s="46">
        <v>45478</v>
      </c>
      <c r="I96" s="57" t="s">
        <v>3004</v>
      </c>
      <c r="J96" s="57" t="s">
        <v>356</v>
      </c>
      <c r="K96" s="57" t="s">
        <v>193</v>
      </c>
      <c r="L96" s="186">
        <v>484919</v>
      </c>
      <c r="M96" s="211">
        <v>45474</v>
      </c>
    </row>
    <row r="97" spans="1:13" ht="27" x14ac:dyDescent="0.2">
      <c r="A97" s="18" t="s">
        <v>51</v>
      </c>
      <c r="B97" s="32" t="s">
        <v>0</v>
      </c>
      <c r="C97" s="18" t="s">
        <v>72</v>
      </c>
      <c r="D97" s="31" t="s">
        <v>15</v>
      </c>
      <c r="E97" s="45" t="s">
        <v>15</v>
      </c>
      <c r="F97" s="42" t="s">
        <v>2518</v>
      </c>
      <c r="G97" s="57">
        <v>13240234</v>
      </c>
      <c r="H97" s="46">
        <v>45478</v>
      </c>
      <c r="I97" s="57" t="s">
        <v>3005</v>
      </c>
      <c r="J97" s="57" t="s">
        <v>124</v>
      </c>
      <c r="K97" s="57" t="s">
        <v>125</v>
      </c>
      <c r="L97" s="186">
        <v>549141</v>
      </c>
      <c r="M97" s="211">
        <v>45474</v>
      </c>
    </row>
    <row r="98" spans="1:13" ht="27" x14ac:dyDescent="0.2">
      <c r="A98" s="18" t="s">
        <v>42</v>
      </c>
      <c r="B98" s="32" t="s">
        <v>0</v>
      </c>
      <c r="C98" s="18" t="s">
        <v>72</v>
      </c>
      <c r="D98" s="31" t="s">
        <v>15</v>
      </c>
      <c r="E98" s="45" t="s">
        <v>15</v>
      </c>
      <c r="F98" s="149" t="s">
        <v>3063</v>
      </c>
      <c r="G98" s="58">
        <v>15240190</v>
      </c>
      <c r="H98" s="68">
        <v>45478</v>
      </c>
      <c r="I98" s="57" t="s">
        <v>3070</v>
      </c>
      <c r="J98" s="57" t="s">
        <v>1269</v>
      </c>
      <c r="K98" s="169" t="s">
        <v>1270</v>
      </c>
      <c r="L98" s="168">
        <v>982309</v>
      </c>
      <c r="M98" s="211">
        <v>45474</v>
      </c>
    </row>
    <row r="99" spans="1:13" ht="40.5" x14ac:dyDescent="0.2">
      <c r="A99" s="18" t="s">
        <v>42</v>
      </c>
      <c r="B99" s="32" t="s">
        <v>14</v>
      </c>
      <c r="C99" s="37" t="s">
        <v>20</v>
      </c>
      <c r="D99" s="31" t="s">
        <v>15</v>
      </c>
      <c r="E99" s="45" t="s">
        <v>15</v>
      </c>
      <c r="F99" s="149" t="s">
        <v>3063</v>
      </c>
      <c r="G99" s="58">
        <v>15240191</v>
      </c>
      <c r="H99" s="68">
        <v>45478</v>
      </c>
      <c r="I99" s="57" t="s">
        <v>3071</v>
      </c>
      <c r="J99" s="57" t="s">
        <v>3072</v>
      </c>
      <c r="K99" s="169" t="s">
        <v>3073</v>
      </c>
      <c r="L99" s="168">
        <v>579590</v>
      </c>
      <c r="M99" s="211">
        <v>45474</v>
      </c>
    </row>
    <row r="100" spans="1:13" ht="40.5" x14ac:dyDescent="0.2">
      <c r="A100" s="18" t="s">
        <v>56</v>
      </c>
      <c r="B100" s="32" t="s">
        <v>14</v>
      </c>
      <c r="C100" s="37" t="s">
        <v>20</v>
      </c>
      <c r="D100" s="31" t="s">
        <v>15</v>
      </c>
      <c r="E100" s="45" t="s">
        <v>15</v>
      </c>
      <c r="F100" s="112" t="s">
        <v>2518</v>
      </c>
      <c r="G100" s="57">
        <v>16240209</v>
      </c>
      <c r="H100" s="46">
        <v>45478</v>
      </c>
      <c r="I100" s="57" t="s">
        <v>3146</v>
      </c>
      <c r="J100" s="57" t="s">
        <v>114</v>
      </c>
      <c r="K100" s="58" t="s">
        <v>119</v>
      </c>
      <c r="L100" s="168">
        <v>1297100</v>
      </c>
      <c r="M100" s="211">
        <v>45474</v>
      </c>
    </row>
    <row r="101" spans="1:13" ht="40.5" x14ac:dyDescent="0.2">
      <c r="A101" s="18" t="s">
        <v>56</v>
      </c>
      <c r="B101" s="32" t="s">
        <v>0</v>
      </c>
      <c r="C101" s="18" t="s">
        <v>72</v>
      </c>
      <c r="D101" s="31" t="s">
        <v>15</v>
      </c>
      <c r="E101" s="45" t="s">
        <v>15</v>
      </c>
      <c r="F101" s="112" t="s">
        <v>2518</v>
      </c>
      <c r="G101" s="57">
        <v>16240211</v>
      </c>
      <c r="H101" s="46">
        <v>45478</v>
      </c>
      <c r="I101" s="57" t="s">
        <v>3147</v>
      </c>
      <c r="J101" s="57" t="s">
        <v>346</v>
      </c>
      <c r="K101" s="58" t="s">
        <v>347</v>
      </c>
      <c r="L101" s="168">
        <v>12000000</v>
      </c>
      <c r="M101" s="211">
        <v>45474</v>
      </c>
    </row>
    <row r="102" spans="1:13" ht="67.5" x14ac:dyDescent="0.2">
      <c r="A102" s="18" t="s">
        <v>17</v>
      </c>
      <c r="B102" s="113" t="s">
        <v>20</v>
      </c>
      <c r="C102" s="37" t="s">
        <v>20</v>
      </c>
      <c r="D102" s="113" t="s">
        <v>250</v>
      </c>
      <c r="E102" s="192">
        <v>45159</v>
      </c>
      <c r="F102" s="113" t="s">
        <v>25</v>
      </c>
      <c r="G102" s="35">
        <v>17240657</v>
      </c>
      <c r="H102" s="82">
        <v>45478</v>
      </c>
      <c r="I102" s="32" t="s">
        <v>3206</v>
      </c>
      <c r="J102" s="86" t="s">
        <v>251</v>
      </c>
      <c r="K102" s="86" t="s">
        <v>252</v>
      </c>
      <c r="L102" s="191">
        <v>260967</v>
      </c>
      <c r="M102" s="211">
        <v>45474</v>
      </c>
    </row>
    <row r="103" spans="1:13" ht="27" x14ac:dyDescent="0.2">
      <c r="A103" s="18" t="s">
        <v>56</v>
      </c>
      <c r="B103" s="32" t="s">
        <v>0</v>
      </c>
      <c r="C103" s="18" t="s">
        <v>72</v>
      </c>
      <c r="D103" s="31" t="s">
        <v>15</v>
      </c>
      <c r="E103" s="45" t="s">
        <v>15</v>
      </c>
      <c r="F103" s="112" t="s">
        <v>2305</v>
      </c>
      <c r="G103" s="112">
        <v>23310724</v>
      </c>
      <c r="H103" s="109">
        <v>45480</v>
      </c>
      <c r="I103" s="112" t="s">
        <v>3180</v>
      </c>
      <c r="J103" s="112" t="s">
        <v>135</v>
      </c>
      <c r="K103" s="112" t="s">
        <v>136</v>
      </c>
      <c r="L103" s="190">
        <v>1593351</v>
      </c>
      <c r="M103" s="211">
        <v>45474</v>
      </c>
    </row>
    <row r="104" spans="1:13" ht="27" x14ac:dyDescent="0.2">
      <c r="A104" s="18" t="s">
        <v>18</v>
      </c>
      <c r="B104" s="32" t="s">
        <v>0</v>
      </c>
      <c r="C104" s="18" t="s">
        <v>72</v>
      </c>
      <c r="D104" s="31" t="s">
        <v>15</v>
      </c>
      <c r="E104" s="45" t="s">
        <v>15</v>
      </c>
      <c r="F104" s="57" t="s">
        <v>2513</v>
      </c>
      <c r="G104" s="57">
        <v>1240095</v>
      </c>
      <c r="H104" s="46">
        <v>45481</v>
      </c>
      <c r="I104" s="57" t="s">
        <v>2514</v>
      </c>
      <c r="J104" s="57" t="s">
        <v>124</v>
      </c>
      <c r="K104" s="169" t="s">
        <v>125</v>
      </c>
      <c r="L104" s="170">
        <v>251855</v>
      </c>
      <c r="M104" s="211">
        <v>45474</v>
      </c>
    </row>
    <row r="105" spans="1:13" ht="27" x14ac:dyDescent="0.2">
      <c r="A105" s="18" t="s">
        <v>57</v>
      </c>
      <c r="B105" s="18" t="s">
        <v>16</v>
      </c>
      <c r="C105" s="18" t="s">
        <v>72</v>
      </c>
      <c r="D105" s="111" t="s">
        <v>2086</v>
      </c>
      <c r="E105" s="44">
        <v>45456</v>
      </c>
      <c r="F105" s="112" t="s">
        <v>23</v>
      </c>
      <c r="G105" s="57">
        <v>2240218</v>
      </c>
      <c r="H105" s="46">
        <v>45481</v>
      </c>
      <c r="I105" s="57" t="s">
        <v>2551</v>
      </c>
      <c r="J105" s="57" t="s">
        <v>338</v>
      </c>
      <c r="K105" s="76" t="s">
        <v>27</v>
      </c>
      <c r="L105" s="171">
        <v>467632</v>
      </c>
      <c r="M105" s="211">
        <v>45474</v>
      </c>
    </row>
    <row r="106" spans="1:13" ht="27" x14ac:dyDescent="0.2">
      <c r="A106" s="18" t="s">
        <v>57</v>
      </c>
      <c r="B106" s="18" t="s">
        <v>16</v>
      </c>
      <c r="C106" s="18" t="s">
        <v>72</v>
      </c>
      <c r="D106" s="112" t="s">
        <v>679</v>
      </c>
      <c r="E106" s="109">
        <v>45426</v>
      </c>
      <c r="F106" s="112" t="s">
        <v>23</v>
      </c>
      <c r="G106" s="57">
        <v>2240219</v>
      </c>
      <c r="H106" s="46">
        <v>45481</v>
      </c>
      <c r="I106" s="57" t="s">
        <v>2552</v>
      </c>
      <c r="J106" s="58" t="s">
        <v>681</v>
      </c>
      <c r="K106" s="169" t="s">
        <v>146</v>
      </c>
      <c r="L106" s="171">
        <v>507535</v>
      </c>
      <c r="M106" s="211">
        <v>45474</v>
      </c>
    </row>
    <row r="107" spans="1:13" ht="13.5" x14ac:dyDescent="0.2">
      <c r="A107" s="18" t="s">
        <v>84</v>
      </c>
      <c r="B107" s="32" t="s">
        <v>14</v>
      </c>
      <c r="C107" s="37" t="s">
        <v>20</v>
      </c>
      <c r="D107" s="31" t="s">
        <v>15</v>
      </c>
      <c r="E107" s="45" t="s">
        <v>15</v>
      </c>
      <c r="F107" s="111" t="s">
        <v>2630</v>
      </c>
      <c r="G107" s="111">
        <v>5240317</v>
      </c>
      <c r="H107" s="44">
        <v>45481</v>
      </c>
      <c r="I107" s="18" t="s">
        <v>2637</v>
      </c>
      <c r="J107" s="34" t="s">
        <v>2638</v>
      </c>
      <c r="K107" s="111" t="s">
        <v>226</v>
      </c>
      <c r="L107" s="174">
        <v>260000</v>
      </c>
      <c r="M107" s="211">
        <v>45474</v>
      </c>
    </row>
    <row r="108" spans="1:13" ht="13.5" x14ac:dyDescent="0.2">
      <c r="A108" s="18" t="s">
        <v>87</v>
      </c>
      <c r="B108" s="32" t="s">
        <v>14</v>
      </c>
      <c r="C108" s="37" t="s">
        <v>20</v>
      </c>
      <c r="D108" s="31" t="s">
        <v>15</v>
      </c>
      <c r="E108" s="45" t="s">
        <v>15</v>
      </c>
      <c r="F108" s="73" t="s">
        <v>2518</v>
      </c>
      <c r="G108" s="73">
        <v>9240222</v>
      </c>
      <c r="H108" s="46">
        <v>45481</v>
      </c>
      <c r="I108" s="57" t="s">
        <v>2822</v>
      </c>
      <c r="J108" s="57" t="s">
        <v>2823</v>
      </c>
      <c r="K108" s="76" t="s">
        <v>2824</v>
      </c>
      <c r="L108" s="65">
        <v>399731</v>
      </c>
      <c r="M108" s="211">
        <v>45474</v>
      </c>
    </row>
    <row r="109" spans="1:13" ht="27" x14ac:dyDescent="0.2">
      <c r="A109" s="18" t="s">
        <v>48</v>
      </c>
      <c r="B109" s="18" t="s">
        <v>16</v>
      </c>
      <c r="C109" s="18" t="s">
        <v>72</v>
      </c>
      <c r="D109" s="111" t="s">
        <v>2086</v>
      </c>
      <c r="E109" s="44">
        <v>45456</v>
      </c>
      <c r="F109" s="32" t="s">
        <v>25</v>
      </c>
      <c r="G109" s="78">
        <v>12240138</v>
      </c>
      <c r="H109" s="44">
        <v>45481</v>
      </c>
      <c r="I109" s="32" t="s">
        <v>2956</v>
      </c>
      <c r="J109" s="57" t="s">
        <v>338</v>
      </c>
      <c r="K109" s="76" t="s">
        <v>27</v>
      </c>
      <c r="L109" s="166">
        <v>888150</v>
      </c>
      <c r="M109" s="211">
        <v>45474</v>
      </c>
    </row>
    <row r="110" spans="1:13" ht="27" x14ac:dyDescent="0.2">
      <c r="A110" s="18" t="s">
        <v>48</v>
      </c>
      <c r="B110" s="18" t="s">
        <v>16</v>
      </c>
      <c r="C110" s="18" t="s">
        <v>72</v>
      </c>
      <c r="D110" s="111" t="s">
        <v>2086</v>
      </c>
      <c r="E110" s="44">
        <v>45456</v>
      </c>
      <c r="F110" s="32" t="s">
        <v>25</v>
      </c>
      <c r="G110" s="78">
        <v>12240139</v>
      </c>
      <c r="H110" s="44">
        <v>45481</v>
      </c>
      <c r="I110" s="32" t="s">
        <v>2957</v>
      </c>
      <c r="J110" s="57" t="s">
        <v>338</v>
      </c>
      <c r="K110" s="76" t="s">
        <v>27</v>
      </c>
      <c r="L110" s="166">
        <v>371370</v>
      </c>
      <c r="M110" s="211">
        <v>45474</v>
      </c>
    </row>
    <row r="111" spans="1:13" ht="27" x14ac:dyDescent="0.2">
      <c r="A111" s="18" t="s">
        <v>42</v>
      </c>
      <c r="B111" s="32" t="s">
        <v>0</v>
      </c>
      <c r="C111" s="18" t="s">
        <v>72</v>
      </c>
      <c r="D111" s="31" t="s">
        <v>15</v>
      </c>
      <c r="E111" s="45" t="s">
        <v>15</v>
      </c>
      <c r="F111" s="149" t="s">
        <v>3063</v>
      </c>
      <c r="G111" s="58">
        <v>15240192</v>
      </c>
      <c r="H111" s="68">
        <v>45481</v>
      </c>
      <c r="I111" s="57" t="s">
        <v>3074</v>
      </c>
      <c r="J111" s="57" t="s">
        <v>123</v>
      </c>
      <c r="K111" s="169" t="s">
        <v>194</v>
      </c>
      <c r="L111" s="168">
        <v>6400000</v>
      </c>
      <c r="M111" s="211">
        <v>45474</v>
      </c>
    </row>
    <row r="112" spans="1:13" ht="27" x14ac:dyDescent="0.2">
      <c r="A112" s="18" t="s">
        <v>56</v>
      </c>
      <c r="B112" s="32" t="s">
        <v>0</v>
      </c>
      <c r="C112" s="18" t="s">
        <v>72</v>
      </c>
      <c r="D112" s="31" t="s">
        <v>15</v>
      </c>
      <c r="E112" s="45" t="s">
        <v>15</v>
      </c>
      <c r="F112" s="112" t="s">
        <v>3176</v>
      </c>
      <c r="G112" s="112">
        <v>466</v>
      </c>
      <c r="H112" s="109">
        <v>45481</v>
      </c>
      <c r="I112" s="112" t="s">
        <v>3178</v>
      </c>
      <c r="J112" s="112" t="s">
        <v>131</v>
      </c>
      <c r="K112" s="112" t="s">
        <v>132</v>
      </c>
      <c r="L112" s="190">
        <v>416500</v>
      </c>
      <c r="M112" s="211">
        <v>45474</v>
      </c>
    </row>
    <row r="113" spans="1:13" ht="54" x14ac:dyDescent="0.2">
      <c r="A113" s="18" t="s">
        <v>17</v>
      </c>
      <c r="B113" s="18" t="s">
        <v>16</v>
      </c>
      <c r="C113" s="18" t="s">
        <v>72</v>
      </c>
      <c r="D113" s="111" t="s">
        <v>2086</v>
      </c>
      <c r="E113" s="44">
        <v>45456</v>
      </c>
      <c r="F113" s="113" t="s">
        <v>25</v>
      </c>
      <c r="G113" s="35">
        <v>17240658</v>
      </c>
      <c r="H113" s="82">
        <v>45481</v>
      </c>
      <c r="I113" s="32" t="s">
        <v>3207</v>
      </c>
      <c r="J113" s="57" t="s">
        <v>338</v>
      </c>
      <c r="K113" s="76" t="s">
        <v>27</v>
      </c>
      <c r="L113" s="191">
        <v>181050</v>
      </c>
      <c r="M113" s="211">
        <v>45474</v>
      </c>
    </row>
    <row r="114" spans="1:13" ht="40.5" x14ac:dyDescent="0.2">
      <c r="A114" s="18" t="s">
        <v>17</v>
      </c>
      <c r="B114" s="32" t="s">
        <v>0</v>
      </c>
      <c r="C114" s="18" t="s">
        <v>72</v>
      </c>
      <c r="D114" s="31" t="s">
        <v>15</v>
      </c>
      <c r="E114" s="45" t="s">
        <v>15</v>
      </c>
      <c r="F114" s="113" t="s">
        <v>25</v>
      </c>
      <c r="G114" s="35">
        <v>17240659</v>
      </c>
      <c r="H114" s="82">
        <v>45481</v>
      </c>
      <c r="I114" s="32" t="s">
        <v>3208</v>
      </c>
      <c r="J114" s="86" t="s">
        <v>3209</v>
      </c>
      <c r="K114" s="86" t="s">
        <v>3210</v>
      </c>
      <c r="L114" s="191">
        <v>170000</v>
      </c>
      <c r="M114" s="211">
        <v>45474</v>
      </c>
    </row>
    <row r="115" spans="1:13" ht="40.5" x14ac:dyDescent="0.2">
      <c r="A115" s="18" t="s">
        <v>17</v>
      </c>
      <c r="B115" s="18" t="s">
        <v>16</v>
      </c>
      <c r="C115" s="18" t="s">
        <v>72</v>
      </c>
      <c r="D115" s="111" t="s">
        <v>2086</v>
      </c>
      <c r="E115" s="44">
        <v>45456</v>
      </c>
      <c r="F115" s="113" t="s">
        <v>25</v>
      </c>
      <c r="G115" s="35">
        <v>17240660</v>
      </c>
      <c r="H115" s="82">
        <v>45481</v>
      </c>
      <c r="I115" s="32" t="s">
        <v>3211</v>
      </c>
      <c r="J115" s="57" t="s">
        <v>338</v>
      </c>
      <c r="K115" s="76" t="s">
        <v>27</v>
      </c>
      <c r="L115" s="191">
        <v>107050</v>
      </c>
      <c r="M115" s="211">
        <v>45474</v>
      </c>
    </row>
    <row r="116" spans="1:13" ht="27" x14ac:dyDescent="0.2">
      <c r="A116" s="18" t="s">
        <v>17</v>
      </c>
      <c r="B116" s="18" t="s">
        <v>16</v>
      </c>
      <c r="C116" s="18" t="s">
        <v>72</v>
      </c>
      <c r="D116" s="111" t="s">
        <v>2086</v>
      </c>
      <c r="E116" s="44">
        <v>45456</v>
      </c>
      <c r="F116" s="113" t="s">
        <v>25</v>
      </c>
      <c r="G116" s="35">
        <v>17240661</v>
      </c>
      <c r="H116" s="82">
        <v>45481</v>
      </c>
      <c r="I116" s="32" t="s">
        <v>3212</v>
      </c>
      <c r="J116" s="57" t="s">
        <v>338</v>
      </c>
      <c r="K116" s="76" t="s">
        <v>27</v>
      </c>
      <c r="L116" s="191">
        <v>107050</v>
      </c>
      <c r="M116" s="211">
        <v>45474</v>
      </c>
    </row>
    <row r="117" spans="1:13" ht="40.5" x14ac:dyDescent="0.2">
      <c r="A117" s="18" t="s">
        <v>17</v>
      </c>
      <c r="B117" s="32" t="s">
        <v>0</v>
      </c>
      <c r="C117" s="18" t="s">
        <v>72</v>
      </c>
      <c r="D117" s="31" t="s">
        <v>15</v>
      </c>
      <c r="E117" s="45" t="s">
        <v>15</v>
      </c>
      <c r="F117" s="113" t="s">
        <v>25</v>
      </c>
      <c r="G117" s="35">
        <v>17240662</v>
      </c>
      <c r="H117" s="82">
        <v>45481</v>
      </c>
      <c r="I117" s="32" t="s">
        <v>3213</v>
      </c>
      <c r="J117" s="86" t="s">
        <v>3214</v>
      </c>
      <c r="K117" s="86" t="s">
        <v>3215</v>
      </c>
      <c r="L117" s="191">
        <v>170000</v>
      </c>
      <c r="M117" s="211">
        <v>45474</v>
      </c>
    </row>
    <row r="118" spans="1:13" ht="27" x14ac:dyDescent="0.2">
      <c r="A118" s="18" t="s">
        <v>60</v>
      </c>
      <c r="B118" s="18" t="s">
        <v>16</v>
      </c>
      <c r="C118" s="18" t="s">
        <v>72</v>
      </c>
      <c r="D118" s="111" t="s">
        <v>2086</v>
      </c>
      <c r="E118" s="44">
        <v>45456</v>
      </c>
      <c r="F118" s="57" t="s">
        <v>23</v>
      </c>
      <c r="G118" s="57">
        <v>18240218</v>
      </c>
      <c r="H118" s="46">
        <v>45482</v>
      </c>
      <c r="I118" s="57" t="s">
        <v>2483</v>
      </c>
      <c r="J118" s="57" t="s">
        <v>338</v>
      </c>
      <c r="K118" s="76" t="s">
        <v>27</v>
      </c>
      <c r="L118" s="168">
        <v>153610</v>
      </c>
      <c r="M118" s="211">
        <v>45474</v>
      </c>
    </row>
    <row r="119" spans="1:13" ht="13.5" x14ac:dyDescent="0.2">
      <c r="A119" s="18" t="s">
        <v>57</v>
      </c>
      <c r="B119" s="32" t="s">
        <v>14</v>
      </c>
      <c r="C119" s="37" t="s">
        <v>20</v>
      </c>
      <c r="D119" s="31" t="s">
        <v>15</v>
      </c>
      <c r="E119" s="45" t="s">
        <v>15</v>
      </c>
      <c r="F119" s="112" t="s">
        <v>23</v>
      </c>
      <c r="G119" s="57">
        <v>2240220</v>
      </c>
      <c r="H119" s="46">
        <v>45482</v>
      </c>
      <c r="I119" s="57" t="s">
        <v>2553</v>
      </c>
      <c r="J119" s="58" t="s">
        <v>2554</v>
      </c>
      <c r="K119" s="169" t="s">
        <v>229</v>
      </c>
      <c r="L119" s="171">
        <v>34399</v>
      </c>
      <c r="M119" s="211">
        <v>45474</v>
      </c>
    </row>
    <row r="120" spans="1:13" ht="40.5" x14ac:dyDescent="0.2">
      <c r="A120" s="18" t="s">
        <v>55</v>
      </c>
      <c r="B120" s="18" t="s">
        <v>16</v>
      </c>
      <c r="C120" s="18" t="s">
        <v>72</v>
      </c>
      <c r="D120" s="111" t="s">
        <v>2086</v>
      </c>
      <c r="E120" s="44">
        <v>45456</v>
      </c>
      <c r="F120" s="111" t="s">
        <v>25</v>
      </c>
      <c r="G120" s="57">
        <v>32400143</v>
      </c>
      <c r="H120" s="44">
        <v>45482</v>
      </c>
      <c r="I120" s="18" t="s">
        <v>2590</v>
      </c>
      <c r="J120" s="57" t="s">
        <v>338</v>
      </c>
      <c r="K120" s="76" t="s">
        <v>27</v>
      </c>
      <c r="L120" s="166">
        <v>782788</v>
      </c>
      <c r="M120" s="211">
        <v>45474</v>
      </c>
    </row>
    <row r="121" spans="1:13" ht="27" x14ac:dyDescent="0.2">
      <c r="A121" s="18" t="s">
        <v>54</v>
      </c>
      <c r="B121" s="18" t="s">
        <v>16</v>
      </c>
      <c r="C121" s="18" t="s">
        <v>72</v>
      </c>
      <c r="D121" s="111" t="s">
        <v>2086</v>
      </c>
      <c r="E121" s="44">
        <v>45456</v>
      </c>
      <c r="F121" s="157" t="s">
        <v>2518</v>
      </c>
      <c r="G121" s="38">
        <v>42400227</v>
      </c>
      <c r="H121" s="138">
        <v>45482</v>
      </c>
      <c r="I121" s="172" t="s">
        <v>2609</v>
      </c>
      <c r="J121" s="57" t="s">
        <v>338</v>
      </c>
      <c r="K121" s="76" t="s">
        <v>27</v>
      </c>
      <c r="L121" s="173">
        <v>133636</v>
      </c>
      <c r="M121" s="211">
        <v>45474</v>
      </c>
    </row>
    <row r="122" spans="1:13" ht="27" x14ac:dyDescent="0.2">
      <c r="A122" s="18" t="s">
        <v>85</v>
      </c>
      <c r="B122" s="32" t="s">
        <v>0</v>
      </c>
      <c r="C122" s="18" t="s">
        <v>72</v>
      </c>
      <c r="D122" s="31" t="s">
        <v>15</v>
      </c>
      <c r="E122" s="45" t="s">
        <v>15</v>
      </c>
      <c r="F122" s="48" t="s">
        <v>2518</v>
      </c>
      <c r="G122" s="48">
        <v>6240291</v>
      </c>
      <c r="H122" s="46">
        <v>45482</v>
      </c>
      <c r="I122" s="176" t="s">
        <v>2668</v>
      </c>
      <c r="J122" s="176" t="s">
        <v>414</v>
      </c>
      <c r="K122" s="48" t="s">
        <v>415</v>
      </c>
      <c r="L122" s="177">
        <v>438158</v>
      </c>
      <c r="M122" s="211">
        <v>45474</v>
      </c>
    </row>
    <row r="123" spans="1:13" ht="13.5" x14ac:dyDescent="0.2">
      <c r="A123" s="18" t="s">
        <v>85</v>
      </c>
      <c r="B123" s="32" t="s">
        <v>14</v>
      </c>
      <c r="C123" s="37" t="s">
        <v>20</v>
      </c>
      <c r="D123" s="31" t="s">
        <v>15</v>
      </c>
      <c r="E123" s="45" t="s">
        <v>15</v>
      </c>
      <c r="F123" s="48" t="s">
        <v>2518</v>
      </c>
      <c r="G123" s="48">
        <v>6240292</v>
      </c>
      <c r="H123" s="46">
        <v>45482</v>
      </c>
      <c r="I123" s="176" t="s">
        <v>2669</v>
      </c>
      <c r="J123" s="176" t="s">
        <v>514</v>
      </c>
      <c r="K123" s="48" t="s">
        <v>515</v>
      </c>
      <c r="L123" s="177">
        <v>103530</v>
      </c>
      <c r="M123" s="211">
        <v>45474</v>
      </c>
    </row>
    <row r="124" spans="1:13" ht="40.5" x14ac:dyDescent="0.2">
      <c r="A124" s="18" t="s">
        <v>85</v>
      </c>
      <c r="B124" s="32" t="s">
        <v>14</v>
      </c>
      <c r="C124" s="37" t="s">
        <v>20</v>
      </c>
      <c r="D124" s="31" t="s">
        <v>15</v>
      </c>
      <c r="E124" s="45" t="s">
        <v>15</v>
      </c>
      <c r="F124" s="48" t="s">
        <v>2518</v>
      </c>
      <c r="G124" s="48">
        <v>6240293</v>
      </c>
      <c r="H124" s="46">
        <v>45482</v>
      </c>
      <c r="I124" s="176" t="s">
        <v>2670</v>
      </c>
      <c r="J124" s="176" t="s">
        <v>181</v>
      </c>
      <c r="K124" s="48" t="s">
        <v>182</v>
      </c>
      <c r="L124" s="177">
        <f>2.3*37600</f>
        <v>86480</v>
      </c>
      <c r="M124" s="211">
        <v>45474</v>
      </c>
    </row>
    <row r="125" spans="1:13" ht="27" x14ac:dyDescent="0.2">
      <c r="A125" s="18" t="s">
        <v>85</v>
      </c>
      <c r="B125" s="32" t="s">
        <v>14</v>
      </c>
      <c r="C125" s="37" t="s">
        <v>20</v>
      </c>
      <c r="D125" s="31" t="s">
        <v>15</v>
      </c>
      <c r="E125" s="45" t="s">
        <v>15</v>
      </c>
      <c r="F125" s="48" t="s">
        <v>2518</v>
      </c>
      <c r="G125" s="48">
        <v>6240294</v>
      </c>
      <c r="H125" s="46">
        <v>45482</v>
      </c>
      <c r="I125" s="176" t="s">
        <v>2671</v>
      </c>
      <c r="J125" s="176" t="s">
        <v>2672</v>
      </c>
      <c r="K125" s="48" t="s">
        <v>2673</v>
      </c>
      <c r="L125" s="177">
        <v>1963500</v>
      </c>
      <c r="M125" s="211">
        <v>45474</v>
      </c>
    </row>
    <row r="126" spans="1:13" ht="13.5" x14ac:dyDescent="0.2">
      <c r="A126" s="18" t="s">
        <v>85</v>
      </c>
      <c r="B126" s="32" t="s">
        <v>14</v>
      </c>
      <c r="C126" s="37" t="s">
        <v>20</v>
      </c>
      <c r="D126" s="31" t="s">
        <v>15</v>
      </c>
      <c r="E126" s="45" t="s">
        <v>15</v>
      </c>
      <c r="F126" s="48" t="s">
        <v>2518</v>
      </c>
      <c r="G126" s="48">
        <v>6240295</v>
      </c>
      <c r="H126" s="46">
        <v>45482</v>
      </c>
      <c r="I126" s="176" t="s">
        <v>2674</v>
      </c>
      <c r="J126" s="176" t="s">
        <v>1770</v>
      </c>
      <c r="K126" s="48" t="s">
        <v>1771</v>
      </c>
      <c r="L126" s="177">
        <v>3289800</v>
      </c>
      <c r="M126" s="211">
        <v>45474</v>
      </c>
    </row>
    <row r="127" spans="1:13" ht="27" x14ac:dyDescent="0.2">
      <c r="A127" s="18" t="s">
        <v>85</v>
      </c>
      <c r="B127" s="32" t="s">
        <v>14</v>
      </c>
      <c r="C127" s="37" t="s">
        <v>20</v>
      </c>
      <c r="D127" s="31" t="s">
        <v>15</v>
      </c>
      <c r="E127" s="45" t="s">
        <v>15</v>
      </c>
      <c r="F127" s="48" t="s">
        <v>2518</v>
      </c>
      <c r="G127" s="48">
        <v>6240296</v>
      </c>
      <c r="H127" s="46">
        <v>45482</v>
      </c>
      <c r="I127" s="176" t="s">
        <v>2675</v>
      </c>
      <c r="J127" s="176" t="s">
        <v>184</v>
      </c>
      <c r="K127" s="48" t="s">
        <v>185</v>
      </c>
      <c r="L127" s="177">
        <v>839264</v>
      </c>
      <c r="M127" s="211">
        <v>45474</v>
      </c>
    </row>
    <row r="128" spans="1:13" ht="13.5" x14ac:dyDescent="0.2">
      <c r="A128" s="18" t="s">
        <v>85</v>
      </c>
      <c r="B128" s="32" t="s">
        <v>14</v>
      </c>
      <c r="C128" s="37" t="s">
        <v>20</v>
      </c>
      <c r="D128" s="31" t="s">
        <v>15</v>
      </c>
      <c r="E128" s="45" t="s">
        <v>15</v>
      </c>
      <c r="F128" s="48" t="s">
        <v>2518</v>
      </c>
      <c r="G128" s="48">
        <v>6240297</v>
      </c>
      <c r="H128" s="46">
        <v>45482</v>
      </c>
      <c r="I128" s="176" t="s">
        <v>2676</v>
      </c>
      <c r="J128" s="176" t="s">
        <v>412</v>
      </c>
      <c r="K128" s="48" t="s">
        <v>413</v>
      </c>
      <c r="L128" s="177">
        <v>95200</v>
      </c>
      <c r="M128" s="211">
        <v>45474</v>
      </c>
    </row>
    <row r="129" spans="1:13" ht="27" x14ac:dyDescent="0.2">
      <c r="A129" s="18" t="s">
        <v>85</v>
      </c>
      <c r="B129" s="18" t="s">
        <v>16</v>
      </c>
      <c r="C129" s="18" t="s">
        <v>72</v>
      </c>
      <c r="D129" s="48" t="s">
        <v>2713</v>
      </c>
      <c r="E129" s="46">
        <v>45482</v>
      </c>
      <c r="F129" s="48" t="s">
        <v>22</v>
      </c>
      <c r="G129" s="48" t="s">
        <v>15</v>
      </c>
      <c r="H129" s="46">
        <v>45482</v>
      </c>
      <c r="I129" s="176" t="s">
        <v>2714</v>
      </c>
      <c r="J129" s="176" t="s">
        <v>2715</v>
      </c>
      <c r="K129" s="48" t="s">
        <v>494</v>
      </c>
      <c r="L129" s="177">
        <f>37600*17.85*4</f>
        <v>2684640</v>
      </c>
      <c r="M129" s="211">
        <v>45474</v>
      </c>
    </row>
    <row r="130" spans="1:13" ht="27" x14ac:dyDescent="0.2">
      <c r="A130" s="18" t="s">
        <v>52</v>
      </c>
      <c r="B130" s="32" t="s">
        <v>0</v>
      </c>
      <c r="C130" s="18" t="s">
        <v>72</v>
      </c>
      <c r="D130" s="31" t="s">
        <v>15</v>
      </c>
      <c r="E130" s="45" t="s">
        <v>15</v>
      </c>
      <c r="F130" s="131" t="s">
        <v>2761</v>
      </c>
      <c r="G130" s="35">
        <v>20240068</v>
      </c>
      <c r="H130" s="82">
        <v>45482</v>
      </c>
      <c r="I130" s="57" t="s">
        <v>2773</v>
      </c>
      <c r="J130" s="179" t="s">
        <v>2774</v>
      </c>
      <c r="K130" s="180" t="s">
        <v>2775</v>
      </c>
      <c r="L130" s="191">
        <v>1349996</v>
      </c>
      <c r="M130" s="211">
        <v>45474</v>
      </c>
    </row>
    <row r="131" spans="1:13" ht="27" x14ac:dyDescent="0.2">
      <c r="A131" s="18" t="s">
        <v>52</v>
      </c>
      <c r="B131" s="32" t="s">
        <v>0</v>
      </c>
      <c r="C131" s="18" t="s">
        <v>72</v>
      </c>
      <c r="D131" s="31" t="s">
        <v>15</v>
      </c>
      <c r="E131" s="45" t="s">
        <v>15</v>
      </c>
      <c r="F131" s="131" t="s">
        <v>2761</v>
      </c>
      <c r="G131" s="85">
        <v>20240069</v>
      </c>
      <c r="H131" s="82">
        <v>45482</v>
      </c>
      <c r="I131" s="57" t="s">
        <v>2784</v>
      </c>
      <c r="J131" s="181" t="s">
        <v>586</v>
      </c>
      <c r="K131" s="180" t="s">
        <v>587</v>
      </c>
      <c r="L131" s="191">
        <v>4989819</v>
      </c>
      <c r="M131" s="211">
        <v>45474</v>
      </c>
    </row>
    <row r="132" spans="1:13" ht="27" x14ac:dyDescent="0.2">
      <c r="A132" s="18" t="s">
        <v>87</v>
      </c>
      <c r="B132" s="32" t="s">
        <v>14</v>
      </c>
      <c r="C132" s="37" t="s">
        <v>20</v>
      </c>
      <c r="D132" s="31" t="s">
        <v>15</v>
      </c>
      <c r="E132" s="45" t="s">
        <v>15</v>
      </c>
      <c r="F132" s="73" t="s">
        <v>2518</v>
      </c>
      <c r="G132" s="73">
        <v>9240224</v>
      </c>
      <c r="H132" s="46">
        <v>45482</v>
      </c>
      <c r="I132" s="57" t="s">
        <v>2825</v>
      </c>
      <c r="J132" s="57" t="s">
        <v>2826</v>
      </c>
      <c r="K132" s="76" t="s">
        <v>103</v>
      </c>
      <c r="L132" s="65">
        <v>295350</v>
      </c>
      <c r="M132" s="211">
        <v>45474</v>
      </c>
    </row>
    <row r="133" spans="1:13" ht="13.5" x14ac:dyDescent="0.2">
      <c r="A133" s="18" t="s">
        <v>87</v>
      </c>
      <c r="B133" s="18" t="s">
        <v>2536</v>
      </c>
      <c r="C133" s="37" t="s">
        <v>73</v>
      </c>
      <c r="D133" s="31" t="s">
        <v>15</v>
      </c>
      <c r="E133" s="45" t="s">
        <v>15</v>
      </c>
      <c r="F133" s="73" t="s">
        <v>2518</v>
      </c>
      <c r="G133" s="73">
        <v>9240225</v>
      </c>
      <c r="H133" s="46">
        <v>45482</v>
      </c>
      <c r="I133" s="57" t="s">
        <v>2827</v>
      </c>
      <c r="J133" s="57" t="s">
        <v>417</v>
      </c>
      <c r="K133" s="76" t="s">
        <v>418</v>
      </c>
      <c r="L133" s="65">
        <v>4000000</v>
      </c>
      <c r="M133" s="211">
        <v>45474</v>
      </c>
    </row>
    <row r="134" spans="1:13" ht="27" x14ac:dyDescent="0.2">
      <c r="A134" s="18" t="s">
        <v>59</v>
      </c>
      <c r="B134" s="32" t="s">
        <v>0</v>
      </c>
      <c r="C134" s="18" t="s">
        <v>72</v>
      </c>
      <c r="D134" s="31" t="s">
        <v>15</v>
      </c>
      <c r="E134" s="45" t="s">
        <v>15</v>
      </c>
      <c r="F134" s="80" t="s">
        <v>25</v>
      </c>
      <c r="G134" s="31">
        <v>19240211</v>
      </c>
      <c r="H134" s="45">
        <v>45482</v>
      </c>
      <c r="I134" s="182" t="s">
        <v>2842</v>
      </c>
      <c r="J134" s="57" t="s">
        <v>2843</v>
      </c>
      <c r="K134" s="130" t="s">
        <v>2844</v>
      </c>
      <c r="L134" s="166">
        <v>225500</v>
      </c>
      <c r="M134" s="211">
        <v>45474</v>
      </c>
    </row>
    <row r="135" spans="1:13" ht="27" x14ac:dyDescent="0.2">
      <c r="A135" s="18" t="s">
        <v>59</v>
      </c>
      <c r="B135" s="18" t="s">
        <v>16</v>
      </c>
      <c r="C135" s="18" t="s">
        <v>72</v>
      </c>
      <c r="D135" s="111" t="s">
        <v>2086</v>
      </c>
      <c r="E135" s="44">
        <v>45456</v>
      </c>
      <c r="F135" s="80" t="s">
        <v>25</v>
      </c>
      <c r="G135" s="31">
        <v>19240208</v>
      </c>
      <c r="H135" s="45">
        <v>45482</v>
      </c>
      <c r="I135" s="182" t="s">
        <v>2845</v>
      </c>
      <c r="J135" s="57" t="s">
        <v>338</v>
      </c>
      <c r="K135" s="76" t="s">
        <v>27</v>
      </c>
      <c r="L135" s="166">
        <v>119265</v>
      </c>
      <c r="M135" s="211">
        <v>45474</v>
      </c>
    </row>
    <row r="136" spans="1:13" ht="27" x14ac:dyDescent="0.2">
      <c r="A136" s="18" t="s">
        <v>59</v>
      </c>
      <c r="B136" s="32" t="s">
        <v>14</v>
      </c>
      <c r="C136" s="37" t="s">
        <v>20</v>
      </c>
      <c r="D136" s="31" t="s">
        <v>15</v>
      </c>
      <c r="E136" s="45" t="s">
        <v>15</v>
      </c>
      <c r="F136" s="80" t="s">
        <v>25</v>
      </c>
      <c r="G136" s="31">
        <v>19240207</v>
      </c>
      <c r="H136" s="45">
        <v>45482</v>
      </c>
      <c r="I136" s="182" t="s">
        <v>2846</v>
      </c>
      <c r="J136" s="57" t="s">
        <v>2847</v>
      </c>
      <c r="K136" s="130" t="s">
        <v>2848</v>
      </c>
      <c r="L136" s="166">
        <v>963900</v>
      </c>
      <c r="M136" s="211">
        <v>45474</v>
      </c>
    </row>
    <row r="137" spans="1:13" ht="27" x14ac:dyDescent="0.2">
      <c r="A137" s="18" t="s">
        <v>59</v>
      </c>
      <c r="B137" s="32" t="s">
        <v>14</v>
      </c>
      <c r="C137" s="37" t="s">
        <v>20</v>
      </c>
      <c r="D137" s="31" t="s">
        <v>15</v>
      </c>
      <c r="E137" s="45" t="s">
        <v>15</v>
      </c>
      <c r="F137" s="80" t="s">
        <v>25</v>
      </c>
      <c r="G137" s="31">
        <v>19240210</v>
      </c>
      <c r="H137" s="45">
        <v>45482</v>
      </c>
      <c r="I137" s="182" t="s">
        <v>561</v>
      </c>
      <c r="J137" s="57" t="s">
        <v>2849</v>
      </c>
      <c r="K137" s="130" t="s">
        <v>1050</v>
      </c>
      <c r="L137" s="166">
        <v>84823</v>
      </c>
      <c r="M137" s="211">
        <v>45474</v>
      </c>
    </row>
    <row r="138" spans="1:13" ht="27" x14ac:dyDescent="0.2">
      <c r="A138" s="18" t="s">
        <v>59</v>
      </c>
      <c r="B138" s="32" t="s">
        <v>14</v>
      </c>
      <c r="C138" s="37" t="s">
        <v>20</v>
      </c>
      <c r="D138" s="31" t="s">
        <v>15</v>
      </c>
      <c r="E138" s="45" t="s">
        <v>15</v>
      </c>
      <c r="F138" s="80" t="s">
        <v>25</v>
      </c>
      <c r="G138" s="31">
        <v>19240209</v>
      </c>
      <c r="H138" s="45">
        <v>45482</v>
      </c>
      <c r="I138" s="182" t="s">
        <v>2850</v>
      </c>
      <c r="J138" s="57" t="s">
        <v>104</v>
      </c>
      <c r="K138" s="130" t="s">
        <v>37</v>
      </c>
      <c r="L138" s="166">
        <v>104553</v>
      </c>
      <c r="M138" s="211">
        <v>45474</v>
      </c>
    </row>
    <row r="139" spans="1:13" ht="27" x14ac:dyDescent="0.2">
      <c r="A139" s="18" t="s">
        <v>58</v>
      </c>
      <c r="B139" s="18" t="s">
        <v>16</v>
      </c>
      <c r="C139" s="18" t="s">
        <v>72</v>
      </c>
      <c r="D139" s="111" t="s">
        <v>2086</v>
      </c>
      <c r="E139" s="44">
        <v>45456</v>
      </c>
      <c r="F139" s="114" t="s">
        <v>25</v>
      </c>
      <c r="G139" s="64">
        <v>10240245</v>
      </c>
      <c r="H139" s="67">
        <v>45482</v>
      </c>
      <c r="I139" s="183" t="s">
        <v>2882</v>
      </c>
      <c r="J139" s="57" t="s">
        <v>338</v>
      </c>
      <c r="K139" s="76" t="s">
        <v>27</v>
      </c>
      <c r="L139" s="173">
        <v>136331</v>
      </c>
      <c r="M139" s="211">
        <v>45474</v>
      </c>
    </row>
    <row r="140" spans="1:13" ht="27" x14ac:dyDescent="0.2">
      <c r="A140" s="18" t="s">
        <v>49</v>
      </c>
      <c r="B140" s="18" t="s">
        <v>16</v>
      </c>
      <c r="C140" s="18" t="s">
        <v>72</v>
      </c>
      <c r="D140" s="111" t="s">
        <v>2086</v>
      </c>
      <c r="E140" s="44">
        <v>45456</v>
      </c>
      <c r="F140" s="57" t="s">
        <v>445</v>
      </c>
      <c r="G140" s="18">
        <v>11240290</v>
      </c>
      <c r="H140" s="47">
        <v>45482</v>
      </c>
      <c r="I140" s="18" t="s">
        <v>2919</v>
      </c>
      <c r="J140" s="57" t="s">
        <v>338</v>
      </c>
      <c r="K140" s="76" t="s">
        <v>27</v>
      </c>
      <c r="L140" s="185">
        <v>236050</v>
      </c>
      <c r="M140" s="211">
        <v>45474</v>
      </c>
    </row>
    <row r="141" spans="1:13" ht="27" x14ac:dyDescent="0.2">
      <c r="A141" s="18" t="s">
        <v>51</v>
      </c>
      <c r="B141" s="32" t="s">
        <v>0</v>
      </c>
      <c r="C141" s="18" t="s">
        <v>72</v>
      </c>
      <c r="D141" s="31" t="s">
        <v>15</v>
      </c>
      <c r="E141" s="45" t="s">
        <v>15</v>
      </c>
      <c r="F141" s="42" t="s">
        <v>2518</v>
      </c>
      <c r="G141" s="57">
        <v>13240235</v>
      </c>
      <c r="H141" s="46">
        <v>45482</v>
      </c>
      <c r="I141" s="57" t="s">
        <v>3006</v>
      </c>
      <c r="J141" s="57" t="s">
        <v>111</v>
      </c>
      <c r="K141" s="57" t="s">
        <v>113</v>
      </c>
      <c r="L141" s="186">
        <v>225634</v>
      </c>
      <c r="M141" s="211">
        <v>45474</v>
      </c>
    </row>
    <row r="142" spans="1:13" ht="27" x14ac:dyDescent="0.2">
      <c r="A142" s="18" t="s">
        <v>53</v>
      </c>
      <c r="B142" s="32" t="s">
        <v>14</v>
      </c>
      <c r="C142" s="37" t="s">
        <v>20</v>
      </c>
      <c r="D142" s="31" t="s">
        <v>15</v>
      </c>
      <c r="E142" s="45" t="s">
        <v>15</v>
      </c>
      <c r="F142" s="58" t="s">
        <v>2630</v>
      </c>
      <c r="G142" s="58">
        <v>14240194</v>
      </c>
      <c r="H142" s="68">
        <v>45482</v>
      </c>
      <c r="I142" s="18" t="s">
        <v>3030</v>
      </c>
      <c r="J142" s="51" t="s">
        <v>3031</v>
      </c>
      <c r="K142" s="58" t="s">
        <v>3032</v>
      </c>
      <c r="L142" s="168">
        <v>1111653</v>
      </c>
      <c r="M142" s="211">
        <v>45474</v>
      </c>
    </row>
    <row r="143" spans="1:13" ht="27" x14ac:dyDescent="0.2">
      <c r="A143" s="18" t="s">
        <v>53</v>
      </c>
      <c r="B143" s="32" t="s">
        <v>0</v>
      </c>
      <c r="C143" s="18" t="s">
        <v>72</v>
      </c>
      <c r="D143" s="31" t="s">
        <v>15</v>
      </c>
      <c r="E143" s="45" t="s">
        <v>15</v>
      </c>
      <c r="F143" s="58" t="s">
        <v>2630</v>
      </c>
      <c r="G143" s="58">
        <v>14240195</v>
      </c>
      <c r="H143" s="68">
        <v>45482</v>
      </c>
      <c r="I143" s="18" t="s">
        <v>3033</v>
      </c>
      <c r="J143" s="51" t="s">
        <v>3034</v>
      </c>
      <c r="K143" s="58" t="s">
        <v>384</v>
      </c>
      <c r="L143" s="168">
        <v>185640</v>
      </c>
      <c r="M143" s="211">
        <v>45474</v>
      </c>
    </row>
    <row r="144" spans="1:13" ht="27" x14ac:dyDescent="0.2">
      <c r="A144" s="18" t="s">
        <v>42</v>
      </c>
      <c r="B144" s="32" t="s">
        <v>14</v>
      </c>
      <c r="C144" s="37" t="s">
        <v>20</v>
      </c>
      <c r="D144" s="31" t="s">
        <v>15</v>
      </c>
      <c r="E144" s="45" t="s">
        <v>15</v>
      </c>
      <c r="F144" s="149" t="s">
        <v>3063</v>
      </c>
      <c r="G144" s="58">
        <v>15240193</v>
      </c>
      <c r="H144" s="68">
        <v>45482</v>
      </c>
      <c r="I144" s="57" t="s">
        <v>3075</v>
      </c>
      <c r="J144" s="57" t="s">
        <v>3076</v>
      </c>
      <c r="K144" s="169" t="s">
        <v>3077</v>
      </c>
      <c r="L144" s="168">
        <v>1190000</v>
      </c>
      <c r="M144" s="211">
        <v>45474</v>
      </c>
    </row>
    <row r="145" spans="1:13" ht="27" x14ac:dyDescent="0.2">
      <c r="A145" s="18" t="s">
        <v>56</v>
      </c>
      <c r="B145" s="32" t="s">
        <v>0</v>
      </c>
      <c r="C145" s="18" t="s">
        <v>72</v>
      </c>
      <c r="D145" s="31" t="s">
        <v>15</v>
      </c>
      <c r="E145" s="45" t="s">
        <v>15</v>
      </c>
      <c r="F145" s="112" t="s">
        <v>2518</v>
      </c>
      <c r="G145" s="57">
        <v>16240213</v>
      </c>
      <c r="H145" s="46">
        <v>45482</v>
      </c>
      <c r="I145" s="57" t="s">
        <v>3148</v>
      </c>
      <c r="J145" s="57" t="s">
        <v>154</v>
      </c>
      <c r="K145" s="112" t="s">
        <v>130</v>
      </c>
      <c r="L145" s="168">
        <v>44863</v>
      </c>
      <c r="M145" s="211">
        <v>45474</v>
      </c>
    </row>
    <row r="146" spans="1:13" ht="40.5" x14ac:dyDescent="0.2">
      <c r="A146" s="18" t="s">
        <v>56</v>
      </c>
      <c r="B146" s="32" t="s">
        <v>0</v>
      </c>
      <c r="C146" s="18" t="s">
        <v>72</v>
      </c>
      <c r="D146" s="31" t="s">
        <v>15</v>
      </c>
      <c r="E146" s="45" t="s">
        <v>15</v>
      </c>
      <c r="F146" s="112" t="s">
        <v>2518</v>
      </c>
      <c r="G146" s="57">
        <v>16240214</v>
      </c>
      <c r="H146" s="46">
        <v>45482</v>
      </c>
      <c r="I146" s="57" t="s">
        <v>3149</v>
      </c>
      <c r="J146" s="57" t="s">
        <v>320</v>
      </c>
      <c r="K146" s="112" t="s">
        <v>321</v>
      </c>
      <c r="L146" s="168">
        <v>400001</v>
      </c>
      <c r="M146" s="211">
        <v>45474</v>
      </c>
    </row>
    <row r="147" spans="1:13" ht="27" x14ac:dyDescent="0.2">
      <c r="A147" s="18" t="s">
        <v>56</v>
      </c>
      <c r="B147" s="32" t="s">
        <v>0</v>
      </c>
      <c r="C147" s="18" t="s">
        <v>72</v>
      </c>
      <c r="D147" s="31" t="s">
        <v>15</v>
      </c>
      <c r="E147" s="45" t="s">
        <v>15</v>
      </c>
      <c r="F147" s="112" t="s">
        <v>2518</v>
      </c>
      <c r="G147" s="57">
        <v>16240215</v>
      </c>
      <c r="H147" s="46">
        <v>45482</v>
      </c>
      <c r="I147" s="57" t="s">
        <v>3150</v>
      </c>
      <c r="J147" s="57" t="s">
        <v>487</v>
      </c>
      <c r="K147" s="58" t="s">
        <v>488</v>
      </c>
      <c r="L147" s="168">
        <v>14120400</v>
      </c>
      <c r="M147" s="211">
        <v>45474</v>
      </c>
    </row>
    <row r="148" spans="1:13" ht="40.5" x14ac:dyDescent="0.2">
      <c r="A148" s="18" t="s">
        <v>56</v>
      </c>
      <c r="B148" s="32" t="s">
        <v>14</v>
      </c>
      <c r="C148" s="37" t="s">
        <v>20</v>
      </c>
      <c r="D148" s="31" t="s">
        <v>15</v>
      </c>
      <c r="E148" s="45" t="s">
        <v>15</v>
      </c>
      <c r="F148" s="112" t="s">
        <v>2518</v>
      </c>
      <c r="G148" s="57">
        <v>16240216</v>
      </c>
      <c r="H148" s="46">
        <v>45482</v>
      </c>
      <c r="I148" s="57" t="s">
        <v>3151</v>
      </c>
      <c r="J148" s="57" t="s">
        <v>3152</v>
      </c>
      <c r="K148" s="58" t="s">
        <v>357</v>
      </c>
      <c r="L148" s="168">
        <v>740980</v>
      </c>
      <c r="M148" s="211">
        <v>45474</v>
      </c>
    </row>
    <row r="149" spans="1:13" ht="54" x14ac:dyDescent="0.2">
      <c r="A149" s="18" t="s">
        <v>56</v>
      </c>
      <c r="B149" s="32" t="s">
        <v>14</v>
      </c>
      <c r="C149" s="37" t="s">
        <v>20</v>
      </c>
      <c r="D149" s="31" t="s">
        <v>15</v>
      </c>
      <c r="E149" s="45" t="s">
        <v>15</v>
      </c>
      <c r="F149" s="112" t="s">
        <v>2518</v>
      </c>
      <c r="G149" s="57">
        <v>16240217</v>
      </c>
      <c r="H149" s="46">
        <v>45482</v>
      </c>
      <c r="I149" s="57" t="s">
        <v>3153</v>
      </c>
      <c r="J149" s="57" t="s">
        <v>503</v>
      </c>
      <c r="K149" s="115" t="s">
        <v>504</v>
      </c>
      <c r="L149" s="168">
        <v>1731450</v>
      </c>
      <c r="M149" s="211">
        <v>45474</v>
      </c>
    </row>
    <row r="150" spans="1:13" ht="27" x14ac:dyDescent="0.2">
      <c r="A150" s="18" t="s">
        <v>17</v>
      </c>
      <c r="B150" s="113" t="s">
        <v>20</v>
      </c>
      <c r="C150" s="37" t="s">
        <v>20</v>
      </c>
      <c r="D150" s="113" t="s">
        <v>3216</v>
      </c>
      <c r="E150" s="192">
        <v>45481</v>
      </c>
      <c r="F150" s="113" t="s">
        <v>25</v>
      </c>
      <c r="G150" s="35">
        <v>17240663</v>
      </c>
      <c r="H150" s="82">
        <v>45482</v>
      </c>
      <c r="I150" s="32" t="s">
        <v>3217</v>
      </c>
      <c r="J150" s="86" t="s">
        <v>3218</v>
      </c>
      <c r="K150" s="86" t="s">
        <v>3219</v>
      </c>
      <c r="L150" s="191">
        <v>19438055</v>
      </c>
      <c r="M150" s="211">
        <v>45474</v>
      </c>
    </row>
    <row r="151" spans="1:13" ht="54" x14ac:dyDescent="0.2">
      <c r="A151" s="18" t="s">
        <v>17</v>
      </c>
      <c r="B151" s="18" t="s">
        <v>16</v>
      </c>
      <c r="C151" s="18" t="s">
        <v>72</v>
      </c>
      <c r="D151" s="111" t="s">
        <v>2086</v>
      </c>
      <c r="E151" s="44">
        <v>45456</v>
      </c>
      <c r="F151" s="113" t="s">
        <v>25</v>
      </c>
      <c r="G151" s="35">
        <v>17240664</v>
      </c>
      <c r="H151" s="82">
        <v>45482</v>
      </c>
      <c r="I151" s="32" t="s">
        <v>3220</v>
      </c>
      <c r="J151" s="57" t="s">
        <v>338</v>
      </c>
      <c r="K151" s="76" t="s">
        <v>27</v>
      </c>
      <c r="L151" s="191">
        <v>145972</v>
      </c>
      <c r="M151" s="211">
        <v>45474</v>
      </c>
    </row>
    <row r="152" spans="1:13" ht="54" x14ac:dyDescent="0.2">
      <c r="A152" s="18" t="s">
        <v>17</v>
      </c>
      <c r="B152" s="18" t="s">
        <v>16</v>
      </c>
      <c r="C152" s="18" t="s">
        <v>72</v>
      </c>
      <c r="D152" s="111" t="s">
        <v>2086</v>
      </c>
      <c r="E152" s="44">
        <v>45456</v>
      </c>
      <c r="F152" s="113" t="s">
        <v>25</v>
      </c>
      <c r="G152" s="35">
        <v>17240665</v>
      </c>
      <c r="H152" s="82">
        <v>45482</v>
      </c>
      <c r="I152" s="32" t="s">
        <v>3221</v>
      </c>
      <c r="J152" s="57" t="s">
        <v>338</v>
      </c>
      <c r="K152" s="76" t="s">
        <v>27</v>
      </c>
      <c r="L152" s="191">
        <v>145972</v>
      </c>
      <c r="M152" s="211">
        <v>45474</v>
      </c>
    </row>
    <row r="153" spans="1:13" ht="27" x14ac:dyDescent="0.2">
      <c r="A153" s="18" t="s">
        <v>60</v>
      </c>
      <c r="B153" s="18" t="s">
        <v>16</v>
      </c>
      <c r="C153" s="18" t="s">
        <v>72</v>
      </c>
      <c r="D153" s="111" t="s">
        <v>2086</v>
      </c>
      <c r="E153" s="44">
        <v>45456</v>
      </c>
      <c r="F153" s="57" t="s">
        <v>23</v>
      </c>
      <c r="G153" s="57">
        <v>18240219</v>
      </c>
      <c r="H153" s="46">
        <v>45483</v>
      </c>
      <c r="I153" s="57" t="s">
        <v>2484</v>
      </c>
      <c r="J153" s="57" t="s">
        <v>338</v>
      </c>
      <c r="K153" s="76" t="s">
        <v>27</v>
      </c>
      <c r="L153" s="168">
        <v>213600</v>
      </c>
      <c r="M153" s="211">
        <v>45474</v>
      </c>
    </row>
    <row r="154" spans="1:13" ht="13.5" x14ac:dyDescent="0.2">
      <c r="A154" s="18" t="s">
        <v>84</v>
      </c>
      <c r="B154" s="32" t="s">
        <v>14</v>
      </c>
      <c r="C154" s="37" t="s">
        <v>20</v>
      </c>
      <c r="D154" s="31" t="s">
        <v>15</v>
      </c>
      <c r="E154" s="45" t="s">
        <v>15</v>
      </c>
      <c r="F154" s="111" t="s">
        <v>2630</v>
      </c>
      <c r="G154" s="111">
        <v>5240320</v>
      </c>
      <c r="H154" s="44">
        <v>45483</v>
      </c>
      <c r="I154" s="86" t="s">
        <v>2639</v>
      </c>
      <c r="J154" s="34" t="s">
        <v>446</v>
      </c>
      <c r="K154" s="111" t="s">
        <v>103</v>
      </c>
      <c r="L154" s="174">
        <v>253232</v>
      </c>
      <c r="M154" s="211">
        <v>45474</v>
      </c>
    </row>
    <row r="155" spans="1:13" ht="27" x14ac:dyDescent="0.2">
      <c r="A155" s="18" t="s">
        <v>87</v>
      </c>
      <c r="B155" s="32" t="s">
        <v>0</v>
      </c>
      <c r="C155" s="18" t="s">
        <v>72</v>
      </c>
      <c r="D155" s="31" t="s">
        <v>15</v>
      </c>
      <c r="E155" s="45" t="s">
        <v>15</v>
      </c>
      <c r="F155" s="73" t="s">
        <v>2518</v>
      </c>
      <c r="G155" s="73">
        <v>9240226</v>
      </c>
      <c r="H155" s="46">
        <v>45483</v>
      </c>
      <c r="I155" s="57" t="s">
        <v>2828</v>
      </c>
      <c r="J155" s="57" t="s">
        <v>406</v>
      </c>
      <c r="K155" s="76" t="s">
        <v>407</v>
      </c>
      <c r="L155" s="65">
        <v>3158400</v>
      </c>
      <c r="M155" s="211">
        <v>45474</v>
      </c>
    </row>
    <row r="156" spans="1:13" ht="27" x14ac:dyDescent="0.2">
      <c r="A156" s="18" t="s">
        <v>87</v>
      </c>
      <c r="B156" s="18" t="s">
        <v>16</v>
      </c>
      <c r="C156" s="18" t="s">
        <v>72</v>
      </c>
      <c r="D156" s="111" t="s">
        <v>2086</v>
      </c>
      <c r="E156" s="44">
        <v>45456</v>
      </c>
      <c r="F156" s="73" t="s">
        <v>2518</v>
      </c>
      <c r="G156" s="73">
        <v>9240227</v>
      </c>
      <c r="H156" s="46">
        <v>45483</v>
      </c>
      <c r="I156" s="57" t="s">
        <v>2829</v>
      </c>
      <c r="J156" s="57" t="s">
        <v>338</v>
      </c>
      <c r="K156" s="76" t="s">
        <v>27</v>
      </c>
      <c r="L156" s="65">
        <v>57685</v>
      </c>
      <c r="M156" s="211">
        <v>45474</v>
      </c>
    </row>
    <row r="157" spans="1:13" ht="13.5" x14ac:dyDescent="0.2">
      <c r="A157" s="18" t="s">
        <v>58</v>
      </c>
      <c r="B157" s="32" t="s">
        <v>14</v>
      </c>
      <c r="C157" s="37" t="s">
        <v>20</v>
      </c>
      <c r="D157" s="31" t="s">
        <v>15</v>
      </c>
      <c r="E157" s="45" t="s">
        <v>15</v>
      </c>
      <c r="F157" s="114" t="s">
        <v>25</v>
      </c>
      <c r="G157" s="64">
        <v>10240250</v>
      </c>
      <c r="H157" s="67">
        <v>45483</v>
      </c>
      <c r="I157" s="183" t="s">
        <v>2883</v>
      </c>
      <c r="J157" s="183" t="s">
        <v>2884</v>
      </c>
      <c r="K157" s="108" t="s">
        <v>2885</v>
      </c>
      <c r="L157" s="173">
        <v>509970</v>
      </c>
      <c r="M157" s="211">
        <v>45474</v>
      </c>
    </row>
    <row r="158" spans="1:13" ht="13.5" x14ac:dyDescent="0.2">
      <c r="A158" s="18" t="s">
        <v>58</v>
      </c>
      <c r="B158" s="32" t="s">
        <v>14</v>
      </c>
      <c r="C158" s="37" t="s">
        <v>20</v>
      </c>
      <c r="D158" s="31" t="s">
        <v>15</v>
      </c>
      <c r="E158" s="45" t="s">
        <v>15</v>
      </c>
      <c r="F158" s="114" t="s">
        <v>25</v>
      </c>
      <c r="G158" s="64">
        <v>10240254</v>
      </c>
      <c r="H158" s="67">
        <v>45483</v>
      </c>
      <c r="I158" s="183" t="s">
        <v>2886</v>
      </c>
      <c r="J158" s="183" t="s">
        <v>2887</v>
      </c>
      <c r="K158" s="108" t="s">
        <v>2888</v>
      </c>
      <c r="L158" s="173">
        <v>190400</v>
      </c>
      <c r="M158" s="211">
        <v>45474</v>
      </c>
    </row>
    <row r="159" spans="1:13" ht="27" x14ac:dyDescent="0.2">
      <c r="A159" s="18" t="s">
        <v>58</v>
      </c>
      <c r="B159" s="114" t="s">
        <v>21</v>
      </c>
      <c r="C159" s="37" t="s">
        <v>20</v>
      </c>
      <c r="D159" s="38" t="s">
        <v>2889</v>
      </c>
      <c r="E159" s="60">
        <v>45461</v>
      </c>
      <c r="F159" s="114" t="s">
        <v>25</v>
      </c>
      <c r="G159" s="64">
        <v>10240257</v>
      </c>
      <c r="H159" s="67">
        <v>45483</v>
      </c>
      <c r="I159" s="183" t="s">
        <v>2890</v>
      </c>
      <c r="J159" s="183" t="s">
        <v>198</v>
      </c>
      <c r="K159" s="108" t="s">
        <v>199</v>
      </c>
      <c r="L159" s="173">
        <v>2843000</v>
      </c>
      <c r="M159" s="211">
        <v>45474</v>
      </c>
    </row>
    <row r="160" spans="1:13" ht="27" x14ac:dyDescent="0.2">
      <c r="A160" s="18" t="s">
        <v>49</v>
      </c>
      <c r="B160" s="32" t="s">
        <v>0</v>
      </c>
      <c r="C160" s="18" t="s">
        <v>72</v>
      </c>
      <c r="D160" s="31" t="s">
        <v>15</v>
      </c>
      <c r="E160" s="45" t="s">
        <v>15</v>
      </c>
      <c r="F160" s="57" t="s">
        <v>2917</v>
      </c>
      <c r="G160" s="18">
        <v>11240291</v>
      </c>
      <c r="H160" s="47">
        <v>45483</v>
      </c>
      <c r="I160" s="18" t="s">
        <v>2920</v>
      </c>
      <c r="J160" s="32" t="s">
        <v>2921</v>
      </c>
      <c r="K160" s="36" t="s">
        <v>2922</v>
      </c>
      <c r="L160" s="185">
        <v>142800</v>
      </c>
      <c r="M160" s="211">
        <v>45474</v>
      </c>
    </row>
    <row r="161" spans="1:13" ht="13.5" x14ac:dyDescent="0.2">
      <c r="A161" s="18" t="s">
        <v>51</v>
      </c>
      <c r="B161" s="32" t="s">
        <v>14</v>
      </c>
      <c r="C161" s="37" t="s">
        <v>20</v>
      </c>
      <c r="D161" s="31" t="s">
        <v>15</v>
      </c>
      <c r="E161" s="45" t="s">
        <v>15</v>
      </c>
      <c r="F161" s="42" t="s">
        <v>2518</v>
      </c>
      <c r="G161" s="57">
        <v>13240236</v>
      </c>
      <c r="H161" s="46">
        <v>45483</v>
      </c>
      <c r="I161" s="57" t="s">
        <v>3007</v>
      </c>
      <c r="J161" s="57" t="s">
        <v>3008</v>
      </c>
      <c r="K161" s="57" t="s">
        <v>3009</v>
      </c>
      <c r="L161" s="186">
        <v>297500</v>
      </c>
      <c r="M161" s="211">
        <v>45474</v>
      </c>
    </row>
    <row r="162" spans="1:13" ht="27" x14ac:dyDescent="0.2">
      <c r="A162" s="18" t="s">
        <v>53</v>
      </c>
      <c r="B162" s="114" t="s">
        <v>2</v>
      </c>
      <c r="C162" s="128" t="s">
        <v>2</v>
      </c>
      <c r="D162" s="42" t="s">
        <v>3035</v>
      </c>
      <c r="E162" s="44">
        <v>44476</v>
      </c>
      <c r="F162" s="58" t="s">
        <v>2630</v>
      </c>
      <c r="G162" s="58">
        <v>14240197</v>
      </c>
      <c r="H162" s="68">
        <v>45483</v>
      </c>
      <c r="I162" s="18" t="s">
        <v>2176</v>
      </c>
      <c r="J162" s="51" t="s">
        <v>68</v>
      </c>
      <c r="K162" s="58" t="s">
        <v>91</v>
      </c>
      <c r="L162" s="168">
        <v>226800</v>
      </c>
      <c r="M162" s="211">
        <v>45474</v>
      </c>
    </row>
    <row r="163" spans="1:13" ht="13.5" x14ac:dyDescent="0.2">
      <c r="A163" s="18" t="s">
        <v>53</v>
      </c>
      <c r="B163" s="32" t="s">
        <v>14</v>
      </c>
      <c r="C163" s="37" t="s">
        <v>20</v>
      </c>
      <c r="D163" s="31" t="s">
        <v>15</v>
      </c>
      <c r="E163" s="45" t="s">
        <v>15</v>
      </c>
      <c r="F163" s="58" t="s">
        <v>2630</v>
      </c>
      <c r="G163" s="58">
        <v>14240198</v>
      </c>
      <c r="H163" s="68">
        <v>45483</v>
      </c>
      <c r="I163" s="18" t="s">
        <v>3036</v>
      </c>
      <c r="J163" s="51" t="s">
        <v>40</v>
      </c>
      <c r="K163" s="58" t="s">
        <v>41</v>
      </c>
      <c r="L163" s="168">
        <v>47005</v>
      </c>
      <c r="M163" s="211">
        <v>45474</v>
      </c>
    </row>
    <row r="164" spans="1:13" ht="27" x14ac:dyDescent="0.2">
      <c r="A164" s="18" t="s">
        <v>56</v>
      </c>
      <c r="B164" s="32" t="s">
        <v>0</v>
      </c>
      <c r="C164" s="18" t="s">
        <v>72</v>
      </c>
      <c r="D164" s="31" t="s">
        <v>15</v>
      </c>
      <c r="E164" s="45" t="s">
        <v>15</v>
      </c>
      <c r="F164" s="112" t="s">
        <v>2518</v>
      </c>
      <c r="G164" s="57">
        <v>16240235</v>
      </c>
      <c r="H164" s="46">
        <v>45483</v>
      </c>
      <c r="I164" s="57" t="s">
        <v>3170</v>
      </c>
      <c r="J164" s="57" t="s">
        <v>318</v>
      </c>
      <c r="K164" s="115" t="s">
        <v>296</v>
      </c>
      <c r="L164" s="168">
        <v>226200</v>
      </c>
      <c r="M164" s="211">
        <v>45474</v>
      </c>
    </row>
    <row r="165" spans="1:13" ht="40.5" x14ac:dyDescent="0.2">
      <c r="A165" s="18" t="s">
        <v>17</v>
      </c>
      <c r="B165" s="18" t="s">
        <v>16</v>
      </c>
      <c r="C165" s="18" t="s">
        <v>72</v>
      </c>
      <c r="D165" s="111" t="s">
        <v>2086</v>
      </c>
      <c r="E165" s="44">
        <v>45456</v>
      </c>
      <c r="F165" s="113" t="s">
        <v>25</v>
      </c>
      <c r="G165" s="35">
        <v>17240666</v>
      </c>
      <c r="H165" s="82">
        <v>45483</v>
      </c>
      <c r="I165" s="32" t="s">
        <v>3222</v>
      </c>
      <c r="J165" s="57" t="s">
        <v>338</v>
      </c>
      <c r="K165" s="76" t="s">
        <v>27</v>
      </c>
      <c r="L165" s="191">
        <v>179100</v>
      </c>
      <c r="M165" s="211">
        <v>45474</v>
      </c>
    </row>
    <row r="166" spans="1:13" ht="27" x14ac:dyDescent="0.2">
      <c r="A166" s="18" t="s">
        <v>17</v>
      </c>
      <c r="B166" s="32" t="s">
        <v>0</v>
      </c>
      <c r="C166" s="18" t="s">
        <v>72</v>
      </c>
      <c r="D166" s="31" t="s">
        <v>15</v>
      </c>
      <c r="E166" s="45" t="s">
        <v>15</v>
      </c>
      <c r="F166" s="113" t="s">
        <v>25</v>
      </c>
      <c r="G166" s="35">
        <v>17240667</v>
      </c>
      <c r="H166" s="82">
        <v>45483</v>
      </c>
      <c r="I166" s="32" t="s">
        <v>3223</v>
      </c>
      <c r="J166" s="86" t="s">
        <v>254</v>
      </c>
      <c r="K166" s="86" t="s">
        <v>158</v>
      </c>
      <c r="L166" s="191">
        <v>290738</v>
      </c>
      <c r="M166" s="211">
        <v>45474</v>
      </c>
    </row>
    <row r="167" spans="1:13" ht="27" x14ac:dyDescent="0.2">
      <c r="A167" s="18" t="s">
        <v>60</v>
      </c>
      <c r="B167" s="18" t="s">
        <v>16</v>
      </c>
      <c r="C167" s="18" t="s">
        <v>72</v>
      </c>
      <c r="D167" s="111" t="s">
        <v>2086</v>
      </c>
      <c r="E167" s="44">
        <v>45456</v>
      </c>
      <c r="F167" s="57" t="s">
        <v>23</v>
      </c>
      <c r="G167" s="57">
        <v>18240220</v>
      </c>
      <c r="H167" s="46">
        <v>45484</v>
      </c>
      <c r="I167" s="57" t="s">
        <v>2485</v>
      </c>
      <c r="J167" s="57" t="s">
        <v>338</v>
      </c>
      <c r="K167" s="76" t="s">
        <v>27</v>
      </c>
      <c r="L167" s="168">
        <v>43102</v>
      </c>
      <c r="M167" s="211">
        <v>45474</v>
      </c>
    </row>
    <row r="168" spans="1:13" ht="27" x14ac:dyDescent="0.2">
      <c r="A168" s="18" t="s">
        <v>57</v>
      </c>
      <c r="B168" s="32" t="s">
        <v>14</v>
      </c>
      <c r="C168" s="37" t="s">
        <v>20</v>
      </c>
      <c r="D168" s="31" t="s">
        <v>15</v>
      </c>
      <c r="E168" s="45" t="s">
        <v>15</v>
      </c>
      <c r="F168" s="112" t="s">
        <v>23</v>
      </c>
      <c r="G168" s="57">
        <v>2240221</v>
      </c>
      <c r="H168" s="46">
        <v>45484</v>
      </c>
      <c r="I168" s="57" t="s">
        <v>2555</v>
      </c>
      <c r="J168" s="58" t="s">
        <v>2554</v>
      </c>
      <c r="K168" s="169" t="s">
        <v>229</v>
      </c>
      <c r="L168" s="171">
        <v>49399</v>
      </c>
      <c r="M168" s="211">
        <v>45474</v>
      </c>
    </row>
    <row r="169" spans="1:13" ht="27" x14ac:dyDescent="0.2">
      <c r="A169" s="18" t="s">
        <v>54</v>
      </c>
      <c r="B169" s="32" t="s">
        <v>0</v>
      </c>
      <c r="C169" s="18" t="s">
        <v>72</v>
      </c>
      <c r="D169" s="31" t="s">
        <v>15</v>
      </c>
      <c r="E169" s="45" t="s">
        <v>15</v>
      </c>
      <c r="F169" s="157" t="s">
        <v>2518</v>
      </c>
      <c r="G169" s="38">
        <v>42400228</v>
      </c>
      <c r="H169" s="138">
        <v>45484</v>
      </c>
      <c r="I169" s="172" t="s">
        <v>2610</v>
      </c>
      <c r="J169" s="139" t="s">
        <v>123</v>
      </c>
      <c r="K169" s="139" t="s">
        <v>418</v>
      </c>
      <c r="L169" s="173">
        <v>500000</v>
      </c>
      <c r="M169" s="211">
        <v>45474</v>
      </c>
    </row>
    <row r="170" spans="1:13" ht="27" x14ac:dyDescent="0.2">
      <c r="A170" s="18" t="s">
        <v>85</v>
      </c>
      <c r="B170" s="114" t="s">
        <v>2</v>
      </c>
      <c r="C170" s="128" t="s">
        <v>2</v>
      </c>
      <c r="D170" s="48" t="s">
        <v>849</v>
      </c>
      <c r="E170" s="46">
        <v>44476</v>
      </c>
      <c r="F170" s="48" t="s">
        <v>2518</v>
      </c>
      <c r="G170" s="48">
        <v>6240298</v>
      </c>
      <c r="H170" s="46">
        <v>45484</v>
      </c>
      <c r="I170" s="176" t="s">
        <v>2677</v>
      </c>
      <c r="J170" s="176" t="s">
        <v>147</v>
      </c>
      <c r="K170" s="48" t="s">
        <v>63</v>
      </c>
      <c r="L170" s="177">
        <f>4*37600</f>
        <v>150400</v>
      </c>
      <c r="M170" s="211">
        <v>45474</v>
      </c>
    </row>
    <row r="171" spans="1:13" ht="27" x14ac:dyDescent="0.2">
      <c r="A171" s="18" t="s">
        <v>85</v>
      </c>
      <c r="B171" s="114" t="s">
        <v>2</v>
      </c>
      <c r="C171" s="128" t="s">
        <v>2</v>
      </c>
      <c r="D171" s="48" t="s">
        <v>849</v>
      </c>
      <c r="E171" s="46">
        <v>44476</v>
      </c>
      <c r="F171" s="48" t="s">
        <v>2518</v>
      </c>
      <c r="G171" s="48">
        <v>6240299</v>
      </c>
      <c r="H171" s="46">
        <v>45484</v>
      </c>
      <c r="I171" s="176" t="s">
        <v>2678</v>
      </c>
      <c r="J171" s="176" t="s">
        <v>147</v>
      </c>
      <c r="K171" s="48" t="s">
        <v>63</v>
      </c>
      <c r="L171" s="177">
        <f>6*37600</f>
        <v>225600</v>
      </c>
      <c r="M171" s="211">
        <v>45474</v>
      </c>
    </row>
    <row r="172" spans="1:13" ht="27" x14ac:dyDescent="0.2">
      <c r="A172" s="18" t="s">
        <v>50</v>
      </c>
      <c r="B172" s="114" t="s">
        <v>2</v>
      </c>
      <c r="C172" s="128" t="s">
        <v>2</v>
      </c>
      <c r="D172" s="42" t="s">
        <v>171</v>
      </c>
      <c r="E172" s="71">
        <v>44476</v>
      </c>
      <c r="F172" s="88" t="s">
        <v>25</v>
      </c>
      <c r="G172" s="58">
        <v>7240221</v>
      </c>
      <c r="H172" s="68">
        <v>45484</v>
      </c>
      <c r="I172" s="57" t="s">
        <v>2727</v>
      </c>
      <c r="J172" s="57" t="s">
        <v>174</v>
      </c>
      <c r="K172" s="167" t="s">
        <v>403</v>
      </c>
      <c r="L172" s="178">
        <v>225453</v>
      </c>
      <c r="M172" s="211">
        <v>45474</v>
      </c>
    </row>
    <row r="173" spans="1:13" ht="27" x14ac:dyDescent="0.2">
      <c r="A173" s="18" t="s">
        <v>50</v>
      </c>
      <c r="B173" s="114" t="s">
        <v>2</v>
      </c>
      <c r="C173" s="128" t="s">
        <v>2</v>
      </c>
      <c r="D173" s="42" t="s">
        <v>171</v>
      </c>
      <c r="E173" s="71">
        <v>44476</v>
      </c>
      <c r="F173" s="88" t="s">
        <v>25</v>
      </c>
      <c r="G173" s="58">
        <v>7240222</v>
      </c>
      <c r="H173" s="68">
        <v>45484</v>
      </c>
      <c r="I173" s="57" t="s">
        <v>2728</v>
      </c>
      <c r="J173" s="57" t="s">
        <v>205</v>
      </c>
      <c r="K173" s="167" t="s">
        <v>433</v>
      </c>
      <c r="L173" s="178">
        <v>225498</v>
      </c>
      <c r="M173" s="211">
        <v>45474</v>
      </c>
    </row>
    <row r="174" spans="1:13" ht="27" x14ac:dyDescent="0.2">
      <c r="A174" s="18" t="s">
        <v>50</v>
      </c>
      <c r="B174" s="114" t="s">
        <v>2</v>
      </c>
      <c r="C174" s="128" t="s">
        <v>2</v>
      </c>
      <c r="D174" s="42" t="s">
        <v>171</v>
      </c>
      <c r="E174" s="71">
        <v>44476</v>
      </c>
      <c r="F174" s="88" t="s">
        <v>25</v>
      </c>
      <c r="G174" s="58">
        <v>7240223</v>
      </c>
      <c r="H174" s="68">
        <v>45484</v>
      </c>
      <c r="I174" s="57" t="s">
        <v>2729</v>
      </c>
      <c r="J174" s="57" t="s">
        <v>291</v>
      </c>
      <c r="K174" s="167" t="s">
        <v>402</v>
      </c>
      <c r="L174" s="178">
        <v>225516</v>
      </c>
      <c r="M174" s="211">
        <v>45474</v>
      </c>
    </row>
    <row r="175" spans="1:13" ht="27" x14ac:dyDescent="0.2">
      <c r="A175" s="18" t="s">
        <v>50</v>
      </c>
      <c r="B175" s="114" t="s">
        <v>2</v>
      </c>
      <c r="C175" s="128" t="s">
        <v>2</v>
      </c>
      <c r="D175" s="42" t="s">
        <v>171</v>
      </c>
      <c r="E175" s="71">
        <v>44476</v>
      </c>
      <c r="F175" s="88" t="s">
        <v>25</v>
      </c>
      <c r="G175" s="58">
        <v>7240224</v>
      </c>
      <c r="H175" s="68">
        <v>45484</v>
      </c>
      <c r="I175" s="57" t="s">
        <v>2730</v>
      </c>
      <c r="J175" s="57" t="s">
        <v>174</v>
      </c>
      <c r="K175" s="167" t="s">
        <v>403</v>
      </c>
      <c r="L175" s="178">
        <v>225611</v>
      </c>
      <c r="M175" s="211">
        <v>45474</v>
      </c>
    </row>
    <row r="176" spans="1:13" ht="27" x14ac:dyDescent="0.2">
      <c r="A176" s="18" t="s">
        <v>50</v>
      </c>
      <c r="B176" s="114" t="s">
        <v>2</v>
      </c>
      <c r="C176" s="128" t="s">
        <v>2</v>
      </c>
      <c r="D176" s="42" t="s">
        <v>171</v>
      </c>
      <c r="E176" s="71">
        <v>44476</v>
      </c>
      <c r="F176" s="88" t="s">
        <v>25</v>
      </c>
      <c r="G176" s="58">
        <v>7240225</v>
      </c>
      <c r="H176" s="68">
        <v>45484</v>
      </c>
      <c r="I176" s="57" t="s">
        <v>2731</v>
      </c>
      <c r="J176" s="57" t="s">
        <v>2732</v>
      </c>
      <c r="K176" s="167" t="s">
        <v>2733</v>
      </c>
      <c r="L176" s="178">
        <v>225499</v>
      </c>
      <c r="M176" s="211">
        <v>45474</v>
      </c>
    </row>
    <row r="177" spans="1:13" ht="27" x14ac:dyDescent="0.2">
      <c r="A177" s="18" t="s">
        <v>58</v>
      </c>
      <c r="B177" s="32" t="s">
        <v>0</v>
      </c>
      <c r="C177" s="18" t="s">
        <v>72</v>
      </c>
      <c r="D177" s="31" t="s">
        <v>15</v>
      </c>
      <c r="E177" s="45" t="s">
        <v>15</v>
      </c>
      <c r="F177" s="114" t="s">
        <v>25</v>
      </c>
      <c r="G177" s="64">
        <v>10240260</v>
      </c>
      <c r="H177" s="67">
        <v>45484</v>
      </c>
      <c r="I177" s="183" t="s">
        <v>2891</v>
      </c>
      <c r="J177" s="183" t="s">
        <v>104</v>
      </c>
      <c r="K177" s="108" t="s">
        <v>37</v>
      </c>
      <c r="L177" s="173">
        <v>274928</v>
      </c>
      <c r="M177" s="211">
        <v>45474</v>
      </c>
    </row>
    <row r="178" spans="1:13" ht="27" x14ac:dyDescent="0.2">
      <c r="A178" s="18" t="s">
        <v>49</v>
      </c>
      <c r="B178" s="18" t="s">
        <v>16</v>
      </c>
      <c r="C178" s="18" t="s">
        <v>72</v>
      </c>
      <c r="D178" s="111" t="s">
        <v>2086</v>
      </c>
      <c r="E178" s="44">
        <v>45456</v>
      </c>
      <c r="F178" s="57" t="s">
        <v>445</v>
      </c>
      <c r="G178" s="18">
        <v>11240292</v>
      </c>
      <c r="H178" s="47">
        <v>45484</v>
      </c>
      <c r="I178" s="18" t="s">
        <v>2923</v>
      </c>
      <c r="J178" s="57" t="s">
        <v>338</v>
      </c>
      <c r="K178" s="76" t="s">
        <v>27</v>
      </c>
      <c r="L178" s="185">
        <v>95491</v>
      </c>
      <c r="M178" s="211">
        <v>45474</v>
      </c>
    </row>
    <row r="179" spans="1:13" ht="40.5" x14ac:dyDescent="0.2">
      <c r="A179" s="18" t="s">
        <v>49</v>
      </c>
      <c r="B179" s="18" t="s">
        <v>16</v>
      </c>
      <c r="C179" s="18" t="s">
        <v>72</v>
      </c>
      <c r="D179" s="111" t="s">
        <v>2086</v>
      </c>
      <c r="E179" s="44">
        <v>45456</v>
      </c>
      <c r="F179" s="57" t="s">
        <v>445</v>
      </c>
      <c r="G179" s="18">
        <v>11240293</v>
      </c>
      <c r="H179" s="47">
        <v>45484</v>
      </c>
      <c r="I179" s="18" t="s">
        <v>2924</v>
      </c>
      <c r="J179" s="57" t="s">
        <v>338</v>
      </c>
      <c r="K179" s="76" t="s">
        <v>27</v>
      </c>
      <c r="L179" s="185">
        <v>537650</v>
      </c>
      <c r="M179" s="211">
        <v>45474</v>
      </c>
    </row>
    <row r="180" spans="1:13" ht="27" x14ac:dyDescent="0.2">
      <c r="A180" s="18" t="s">
        <v>49</v>
      </c>
      <c r="B180" s="73" t="s">
        <v>21</v>
      </c>
      <c r="C180" s="37" t="s">
        <v>20</v>
      </c>
      <c r="D180" s="33" t="s">
        <v>26</v>
      </c>
      <c r="E180" s="80" t="s">
        <v>26</v>
      </c>
      <c r="F180" s="57" t="s">
        <v>2917</v>
      </c>
      <c r="G180" s="18">
        <v>11240294</v>
      </c>
      <c r="H180" s="47">
        <v>45484</v>
      </c>
      <c r="I180" s="18" t="s">
        <v>2925</v>
      </c>
      <c r="J180" s="32" t="s">
        <v>2926</v>
      </c>
      <c r="K180" s="36" t="s">
        <v>2927</v>
      </c>
      <c r="L180" s="185">
        <v>3169999</v>
      </c>
      <c r="M180" s="211">
        <v>45474</v>
      </c>
    </row>
    <row r="181" spans="1:13" ht="27" x14ac:dyDescent="0.2">
      <c r="A181" s="18" t="s">
        <v>49</v>
      </c>
      <c r="B181" s="73" t="s">
        <v>21</v>
      </c>
      <c r="C181" s="37" t="s">
        <v>20</v>
      </c>
      <c r="D181" s="33" t="s">
        <v>26</v>
      </c>
      <c r="E181" s="80" t="s">
        <v>26</v>
      </c>
      <c r="F181" s="57" t="s">
        <v>445</v>
      </c>
      <c r="G181" s="18">
        <v>11240295</v>
      </c>
      <c r="H181" s="47">
        <v>45484</v>
      </c>
      <c r="I181" s="18" t="s">
        <v>2928</v>
      </c>
      <c r="J181" s="32" t="s">
        <v>382</v>
      </c>
      <c r="K181" s="36" t="s">
        <v>383</v>
      </c>
      <c r="L181" s="184">
        <v>3918775</v>
      </c>
      <c r="M181" s="211">
        <v>45474</v>
      </c>
    </row>
    <row r="182" spans="1:13" ht="40.5" x14ac:dyDescent="0.2">
      <c r="A182" s="18" t="s">
        <v>49</v>
      </c>
      <c r="B182" s="114" t="s">
        <v>2</v>
      </c>
      <c r="C182" s="128" t="s">
        <v>2</v>
      </c>
      <c r="D182" s="33" t="s">
        <v>221</v>
      </c>
      <c r="E182" s="80">
        <v>44476</v>
      </c>
      <c r="F182" s="18" t="s">
        <v>445</v>
      </c>
      <c r="G182" s="18">
        <v>11240296</v>
      </c>
      <c r="H182" s="47">
        <v>45484</v>
      </c>
      <c r="I182" s="57" t="s">
        <v>2929</v>
      </c>
      <c r="J182" s="32" t="s">
        <v>222</v>
      </c>
      <c r="K182" s="36" t="s">
        <v>223</v>
      </c>
      <c r="L182" s="184">
        <v>451239</v>
      </c>
      <c r="M182" s="211">
        <v>45474</v>
      </c>
    </row>
    <row r="183" spans="1:13" ht="13.5" x14ac:dyDescent="0.2">
      <c r="A183" s="18" t="s">
        <v>48</v>
      </c>
      <c r="B183" s="32" t="s">
        <v>14</v>
      </c>
      <c r="C183" s="37" t="s">
        <v>20</v>
      </c>
      <c r="D183" s="31" t="s">
        <v>15</v>
      </c>
      <c r="E183" s="45" t="s">
        <v>15</v>
      </c>
      <c r="F183" s="32" t="s">
        <v>25</v>
      </c>
      <c r="G183" s="78">
        <v>12240140</v>
      </c>
      <c r="H183" s="44">
        <v>45484</v>
      </c>
      <c r="I183" s="32" t="s">
        <v>2958</v>
      </c>
      <c r="J183" s="32" t="s">
        <v>2959</v>
      </c>
      <c r="K183" s="35" t="s">
        <v>2960</v>
      </c>
      <c r="L183" s="166">
        <v>300000</v>
      </c>
      <c r="M183" s="211">
        <v>45474</v>
      </c>
    </row>
    <row r="184" spans="1:13" ht="40.5" x14ac:dyDescent="0.2">
      <c r="A184" s="18" t="s">
        <v>42</v>
      </c>
      <c r="B184" s="32" t="s">
        <v>14</v>
      </c>
      <c r="C184" s="37" t="s">
        <v>20</v>
      </c>
      <c r="D184" s="31" t="s">
        <v>15</v>
      </c>
      <c r="E184" s="45" t="s">
        <v>15</v>
      </c>
      <c r="F184" s="149" t="s">
        <v>3063</v>
      </c>
      <c r="G184" s="58">
        <v>15240196</v>
      </c>
      <c r="H184" s="68">
        <v>45484</v>
      </c>
      <c r="I184" s="57" t="s">
        <v>3082</v>
      </c>
      <c r="J184" s="57" t="s">
        <v>569</v>
      </c>
      <c r="K184" s="169" t="s">
        <v>244</v>
      </c>
      <c r="L184" s="168">
        <v>1789284</v>
      </c>
      <c r="M184" s="211">
        <v>45474</v>
      </c>
    </row>
    <row r="185" spans="1:13" ht="27" x14ac:dyDescent="0.2">
      <c r="A185" s="18" t="s">
        <v>42</v>
      </c>
      <c r="B185" s="32" t="s">
        <v>14</v>
      </c>
      <c r="C185" s="37" t="s">
        <v>20</v>
      </c>
      <c r="D185" s="31" t="s">
        <v>15</v>
      </c>
      <c r="E185" s="45" t="s">
        <v>15</v>
      </c>
      <c r="F185" s="149" t="s">
        <v>3063</v>
      </c>
      <c r="G185" s="58">
        <v>15240197</v>
      </c>
      <c r="H185" s="68">
        <v>45484</v>
      </c>
      <c r="I185" s="57" t="s">
        <v>3083</v>
      </c>
      <c r="J185" s="57" t="s">
        <v>539</v>
      </c>
      <c r="K185" s="169" t="s">
        <v>269</v>
      </c>
      <c r="L185" s="168">
        <v>112800</v>
      </c>
      <c r="M185" s="211">
        <v>45474</v>
      </c>
    </row>
    <row r="186" spans="1:13" ht="27" x14ac:dyDescent="0.2">
      <c r="A186" s="18" t="s">
        <v>42</v>
      </c>
      <c r="B186" s="32" t="s">
        <v>14</v>
      </c>
      <c r="C186" s="37" t="s">
        <v>20</v>
      </c>
      <c r="D186" s="31" t="s">
        <v>15</v>
      </c>
      <c r="E186" s="45" t="s">
        <v>15</v>
      </c>
      <c r="F186" s="149" t="s">
        <v>3063</v>
      </c>
      <c r="G186" s="58">
        <v>15240198</v>
      </c>
      <c r="H186" s="68">
        <v>45484</v>
      </c>
      <c r="I186" s="57" t="s">
        <v>3084</v>
      </c>
      <c r="J186" s="57" t="s">
        <v>3085</v>
      </c>
      <c r="K186" s="169" t="s">
        <v>421</v>
      </c>
      <c r="L186" s="168">
        <v>384000</v>
      </c>
      <c r="M186" s="211">
        <v>45474</v>
      </c>
    </row>
    <row r="187" spans="1:13" ht="27" x14ac:dyDescent="0.2">
      <c r="A187" s="18" t="s">
        <v>56</v>
      </c>
      <c r="B187" s="32" t="s">
        <v>0</v>
      </c>
      <c r="C187" s="18" t="s">
        <v>72</v>
      </c>
      <c r="D187" s="31" t="s">
        <v>15</v>
      </c>
      <c r="E187" s="45" t="s">
        <v>15</v>
      </c>
      <c r="F187" s="112" t="s">
        <v>2518</v>
      </c>
      <c r="G187" s="57">
        <v>16240218</v>
      </c>
      <c r="H187" s="46">
        <v>45484</v>
      </c>
      <c r="I187" s="57" t="s">
        <v>3154</v>
      </c>
      <c r="J187" s="57" t="s">
        <v>100</v>
      </c>
      <c r="K187" s="112" t="s">
        <v>101</v>
      </c>
      <c r="L187" s="168">
        <v>104720</v>
      </c>
      <c r="M187" s="211">
        <v>45474</v>
      </c>
    </row>
    <row r="188" spans="1:13" ht="40.5" x14ac:dyDescent="0.2">
      <c r="A188" s="18" t="s">
        <v>56</v>
      </c>
      <c r="B188" s="32" t="s">
        <v>14</v>
      </c>
      <c r="C188" s="37" t="s">
        <v>20</v>
      </c>
      <c r="D188" s="31" t="s">
        <v>15</v>
      </c>
      <c r="E188" s="45" t="s">
        <v>15</v>
      </c>
      <c r="F188" s="112" t="s">
        <v>2518</v>
      </c>
      <c r="G188" s="57">
        <v>16240219</v>
      </c>
      <c r="H188" s="46">
        <v>45484</v>
      </c>
      <c r="I188" s="57" t="s">
        <v>3155</v>
      </c>
      <c r="J188" s="57" t="s">
        <v>114</v>
      </c>
      <c r="K188" s="58" t="s">
        <v>119</v>
      </c>
      <c r="L188" s="168">
        <v>249900</v>
      </c>
      <c r="M188" s="211">
        <v>45474</v>
      </c>
    </row>
    <row r="189" spans="1:13" ht="27" x14ac:dyDescent="0.2">
      <c r="A189" s="18" t="s">
        <v>56</v>
      </c>
      <c r="B189" s="32" t="s">
        <v>0</v>
      </c>
      <c r="C189" s="18" t="s">
        <v>72</v>
      </c>
      <c r="D189" s="31" t="s">
        <v>15</v>
      </c>
      <c r="E189" s="45" t="s">
        <v>15</v>
      </c>
      <c r="F189" s="112" t="s">
        <v>3176</v>
      </c>
      <c r="G189" s="112">
        <v>11428</v>
      </c>
      <c r="H189" s="109">
        <v>45484</v>
      </c>
      <c r="I189" s="112" t="s">
        <v>3181</v>
      </c>
      <c r="J189" s="112" t="s">
        <v>137</v>
      </c>
      <c r="K189" s="112" t="s">
        <v>138</v>
      </c>
      <c r="L189" s="190">
        <v>22740070</v>
      </c>
      <c r="M189" s="211">
        <v>45474</v>
      </c>
    </row>
    <row r="190" spans="1:13" ht="40.5" x14ac:dyDescent="0.2">
      <c r="A190" s="18" t="s">
        <v>17</v>
      </c>
      <c r="B190" s="18" t="s">
        <v>16</v>
      </c>
      <c r="C190" s="18" t="s">
        <v>72</v>
      </c>
      <c r="D190" s="113" t="s">
        <v>3224</v>
      </c>
      <c r="E190" s="192">
        <v>45481</v>
      </c>
      <c r="F190" s="113" t="s">
        <v>25</v>
      </c>
      <c r="G190" s="35">
        <v>17240668</v>
      </c>
      <c r="H190" s="82">
        <v>45484</v>
      </c>
      <c r="I190" s="32" t="s">
        <v>3225</v>
      </c>
      <c r="J190" s="86" t="s">
        <v>3226</v>
      </c>
      <c r="K190" s="86" t="s">
        <v>455</v>
      </c>
      <c r="L190" s="191">
        <v>23387641</v>
      </c>
      <c r="M190" s="211">
        <v>45474</v>
      </c>
    </row>
    <row r="191" spans="1:13" ht="40.5" x14ac:dyDescent="0.2">
      <c r="A191" s="18" t="s">
        <v>17</v>
      </c>
      <c r="B191" s="32" t="s">
        <v>14</v>
      </c>
      <c r="C191" s="37" t="s">
        <v>20</v>
      </c>
      <c r="D191" s="31" t="s">
        <v>15</v>
      </c>
      <c r="E191" s="45" t="s">
        <v>15</v>
      </c>
      <c r="F191" s="113" t="s">
        <v>25</v>
      </c>
      <c r="G191" s="35">
        <v>17240669</v>
      </c>
      <c r="H191" s="82">
        <v>45484</v>
      </c>
      <c r="I191" s="32" t="s">
        <v>3227</v>
      </c>
      <c r="J191" s="86" t="s">
        <v>3228</v>
      </c>
      <c r="K191" s="86" t="s">
        <v>3229</v>
      </c>
      <c r="L191" s="191">
        <v>15219</v>
      </c>
      <c r="M191" s="211">
        <v>45474</v>
      </c>
    </row>
    <row r="192" spans="1:13" ht="27" x14ac:dyDescent="0.2">
      <c r="A192" s="18" t="s">
        <v>17</v>
      </c>
      <c r="B192" s="32" t="s">
        <v>14</v>
      </c>
      <c r="C192" s="37" t="s">
        <v>20</v>
      </c>
      <c r="D192" s="31" t="s">
        <v>15</v>
      </c>
      <c r="E192" s="45" t="s">
        <v>15</v>
      </c>
      <c r="F192" s="113" t="s">
        <v>25</v>
      </c>
      <c r="G192" s="35">
        <v>17240670</v>
      </c>
      <c r="H192" s="82">
        <v>45484</v>
      </c>
      <c r="I192" s="32" t="s">
        <v>3230</v>
      </c>
      <c r="J192" s="86" t="s">
        <v>3231</v>
      </c>
      <c r="K192" s="86" t="s">
        <v>3232</v>
      </c>
      <c r="L192" s="191">
        <v>155890</v>
      </c>
      <c r="M192" s="211">
        <v>45474</v>
      </c>
    </row>
    <row r="193" spans="1:13" ht="27" x14ac:dyDescent="0.2">
      <c r="A193" s="18" t="s">
        <v>60</v>
      </c>
      <c r="B193" s="18" t="s">
        <v>16</v>
      </c>
      <c r="C193" s="18" t="s">
        <v>72</v>
      </c>
      <c r="D193" s="111" t="s">
        <v>2086</v>
      </c>
      <c r="E193" s="44">
        <v>45456</v>
      </c>
      <c r="F193" s="57" t="s">
        <v>23</v>
      </c>
      <c r="G193" s="57">
        <v>18240221</v>
      </c>
      <c r="H193" s="46">
        <v>45485</v>
      </c>
      <c r="I193" s="57" t="s">
        <v>2486</v>
      </c>
      <c r="J193" s="57" t="s">
        <v>338</v>
      </c>
      <c r="K193" s="76" t="s">
        <v>27</v>
      </c>
      <c r="L193" s="168">
        <v>239712</v>
      </c>
      <c r="M193" s="211">
        <v>45474</v>
      </c>
    </row>
    <row r="194" spans="1:13" ht="40.5" x14ac:dyDescent="0.2">
      <c r="A194" s="18" t="s">
        <v>60</v>
      </c>
      <c r="B194" s="32" t="s">
        <v>14</v>
      </c>
      <c r="C194" s="37" t="s">
        <v>20</v>
      </c>
      <c r="D194" s="111" t="s">
        <v>118</v>
      </c>
      <c r="E194" s="44" t="s">
        <v>118</v>
      </c>
      <c r="F194" s="57" t="s">
        <v>23</v>
      </c>
      <c r="G194" s="57">
        <v>18240222</v>
      </c>
      <c r="H194" s="46">
        <v>45485</v>
      </c>
      <c r="I194" s="57" t="s">
        <v>2487</v>
      </c>
      <c r="J194" s="57" t="s">
        <v>227</v>
      </c>
      <c r="K194" s="167" t="s">
        <v>210</v>
      </c>
      <c r="L194" s="168">
        <v>836618</v>
      </c>
      <c r="M194" s="211">
        <v>45474</v>
      </c>
    </row>
    <row r="195" spans="1:13" ht="27" x14ac:dyDescent="0.2">
      <c r="A195" s="18" t="s">
        <v>60</v>
      </c>
      <c r="B195" s="18" t="s">
        <v>16</v>
      </c>
      <c r="C195" s="18" t="s">
        <v>72</v>
      </c>
      <c r="D195" s="111" t="s">
        <v>2086</v>
      </c>
      <c r="E195" s="44">
        <v>45456</v>
      </c>
      <c r="F195" s="57" t="s">
        <v>23</v>
      </c>
      <c r="G195" s="57">
        <v>18240223</v>
      </c>
      <c r="H195" s="46">
        <v>45485</v>
      </c>
      <c r="I195" s="57" t="s">
        <v>2488</v>
      </c>
      <c r="J195" s="57" t="s">
        <v>338</v>
      </c>
      <c r="K195" s="76" t="s">
        <v>27</v>
      </c>
      <c r="L195" s="168">
        <v>786566</v>
      </c>
      <c r="M195" s="211">
        <v>45474</v>
      </c>
    </row>
    <row r="196" spans="1:13" ht="13.5" x14ac:dyDescent="0.2">
      <c r="A196" s="18" t="s">
        <v>18</v>
      </c>
      <c r="B196" s="32" t="s">
        <v>14</v>
      </c>
      <c r="C196" s="37" t="s">
        <v>20</v>
      </c>
      <c r="D196" s="31" t="s">
        <v>15</v>
      </c>
      <c r="E196" s="45" t="s">
        <v>15</v>
      </c>
      <c r="F196" s="57" t="s">
        <v>2513</v>
      </c>
      <c r="G196" s="57">
        <v>1240098</v>
      </c>
      <c r="H196" s="46">
        <v>45485</v>
      </c>
      <c r="I196" s="57" t="s">
        <v>2517</v>
      </c>
      <c r="J196" s="57" t="s">
        <v>505</v>
      </c>
      <c r="K196" s="169" t="s">
        <v>112</v>
      </c>
      <c r="L196" s="170">
        <v>226100</v>
      </c>
      <c r="M196" s="211">
        <v>45474</v>
      </c>
    </row>
    <row r="197" spans="1:13" ht="27" x14ac:dyDescent="0.2">
      <c r="A197" s="18" t="s">
        <v>57</v>
      </c>
      <c r="B197" s="32" t="s">
        <v>0</v>
      </c>
      <c r="C197" s="18" t="s">
        <v>72</v>
      </c>
      <c r="D197" s="31" t="s">
        <v>15</v>
      </c>
      <c r="E197" s="45" t="s">
        <v>15</v>
      </c>
      <c r="F197" s="112" t="s">
        <v>23</v>
      </c>
      <c r="G197" s="57">
        <v>2240222</v>
      </c>
      <c r="H197" s="46">
        <v>45485</v>
      </c>
      <c r="I197" s="57" t="s">
        <v>2556</v>
      </c>
      <c r="J197" s="58" t="s">
        <v>668</v>
      </c>
      <c r="K197" s="169" t="s">
        <v>2557</v>
      </c>
      <c r="L197" s="171">
        <v>254660</v>
      </c>
      <c r="M197" s="211">
        <v>45474</v>
      </c>
    </row>
    <row r="198" spans="1:13" ht="27" x14ac:dyDescent="0.2">
      <c r="A198" s="18" t="s">
        <v>55</v>
      </c>
      <c r="B198" s="18" t="s">
        <v>16</v>
      </c>
      <c r="C198" s="18" t="s">
        <v>72</v>
      </c>
      <c r="D198" s="111" t="s">
        <v>2086</v>
      </c>
      <c r="E198" s="44">
        <v>45456</v>
      </c>
      <c r="F198" s="111" t="s">
        <v>25</v>
      </c>
      <c r="G198" s="57">
        <v>32400144</v>
      </c>
      <c r="H198" s="44">
        <v>45485</v>
      </c>
      <c r="I198" s="18" t="s">
        <v>2591</v>
      </c>
      <c r="J198" s="57" t="s">
        <v>338</v>
      </c>
      <c r="K198" s="76" t="s">
        <v>27</v>
      </c>
      <c r="L198" s="166">
        <v>136840</v>
      </c>
      <c r="M198" s="211">
        <v>45474</v>
      </c>
    </row>
    <row r="199" spans="1:13" ht="27" x14ac:dyDescent="0.2">
      <c r="A199" s="18" t="s">
        <v>50</v>
      </c>
      <c r="B199" s="114" t="s">
        <v>2</v>
      </c>
      <c r="C199" s="128" t="s">
        <v>2</v>
      </c>
      <c r="D199" s="42" t="s">
        <v>168</v>
      </c>
      <c r="E199" s="71">
        <v>44476</v>
      </c>
      <c r="F199" s="88" t="s">
        <v>25</v>
      </c>
      <c r="G199" s="58">
        <v>7240226</v>
      </c>
      <c r="H199" s="68">
        <v>45485</v>
      </c>
      <c r="I199" s="57" t="s">
        <v>2734</v>
      </c>
      <c r="J199" s="57" t="s">
        <v>163</v>
      </c>
      <c r="K199" s="167" t="s">
        <v>164</v>
      </c>
      <c r="L199" s="178">
        <v>225618</v>
      </c>
      <c r="M199" s="211">
        <v>45474</v>
      </c>
    </row>
    <row r="200" spans="1:13" ht="27" x14ac:dyDescent="0.2">
      <c r="A200" s="18" t="s">
        <v>50</v>
      </c>
      <c r="B200" s="114" t="s">
        <v>2</v>
      </c>
      <c r="C200" s="128" t="s">
        <v>2</v>
      </c>
      <c r="D200" s="42" t="s">
        <v>171</v>
      </c>
      <c r="E200" s="71">
        <v>44476</v>
      </c>
      <c r="F200" s="88" t="s">
        <v>25</v>
      </c>
      <c r="G200" s="58">
        <v>7240227</v>
      </c>
      <c r="H200" s="68">
        <v>45485</v>
      </c>
      <c r="I200" s="57" t="s">
        <v>2735</v>
      </c>
      <c r="J200" s="57" t="s">
        <v>128</v>
      </c>
      <c r="K200" s="167" t="s">
        <v>116</v>
      </c>
      <c r="L200" s="178">
        <v>225612</v>
      </c>
      <c r="M200" s="211">
        <v>45474</v>
      </c>
    </row>
    <row r="201" spans="1:13" ht="27" x14ac:dyDescent="0.2">
      <c r="A201" s="18" t="s">
        <v>50</v>
      </c>
      <c r="B201" s="32" t="s">
        <v>14</v>
      </c>
      <c r="C201" s="37" t="s">
        <v>20</v>
      </c>
      <c r="D201" s="31" t="s">
        <v>15</v>
      </c>
      <c r="E201" s="45" t="s">
        <v>15</v>
      </c>
      <c r="F201" s="88" t="s">
        <v>25</v>
      </c>
      <c r="G201" s="58">
        <v>7240228</v>
      </c>
      <c r="H201" s="68">
        <v>45485</v>
      </c>
      <c r="I201" s="57" t="s">
        <v>2736</v>
      </c>
      <c r="J201" s="57" t="s">
        <v>592</v>
      </c>
      <c r="K201" s="167" t="s">
        <v>2737</v>
      </c>
      <c r="L201" s="178">
        <v>280840</v>
      </c>
      <c r="M201" s="211">
        <v>45474</v>
      </c>
    </row>
    <row r="202" spans="1:13" ht="13.5" x14ac:dyDescent="0.2">
      <c r="A202" s="18" t="s">
        <v>50</v>
      </c>
      <c r="B202" s="32" t="s">
        <v>14</v>
      </c>
      <c r="C202" s="37" t="s">
        <v>20</v>
      </c>
      <c r="D202" s="31" t="s">
        <v>15</v>
      </c>
      <c r="E202" s="45" t="s">
        <v>15</v>
      </c>
      <c r="F202" s="88" t="s">
        <v>25</v>
      </c>
      <c r="G202" s="58">
        <v>7240229</v>
      </c>
      <c r="H202" s="68">
        <v>45485</v>
      </c>
      <c r="I202" s="57" t="s">
        <v>2738</v>
      </c>
      <c r="J202" s="57" t="s">
        <v>872</v>
      </c>
      <c r="K202" s="167" t="s">
        <v>873</v>
      </c>
      <c r="L202" s="178">
        <v>354620</v>
      </c>
      <c r="M202" s="211">
        <v>45474</v>
      </c>
    </row>
    <row r="203" spans="1:13" ht="13.5" x14ac:dyDescent="0.2">
      <c r="A203" s="18" t="s">
        <v>52</v>
      </c>
      <c r="B203" s="18" t="s">
        <v>16</v>
      </c>
      <c r="C203" s="18" t="s">
        <v>72</v>
      </c>
      <c r="D203" s="113" t="s">
        <v>15</v>
      </c>
      <c r="E203" s="131" t="s">
        <v>15</v>
      </c>
      <c r="F203" s="131" t="s">
        <v>2761</v>
      </c>
      <c r="G203" s="85">
        <v>20240072</v>
      </c>
      <c r="H203" s="82">
        <v>45485</v>
      </c>
      <c r="I203" s="57" t="s">
        <v>2785</v>
      </c>
      <c r="J203" s="181" t="s">
        <v>586</v>
      </c>
      <c r="K203" s="180" t="s">
        <v>587</v>
      </c>
      <c r="L203" s="191">
        <v>1447992</v>
      </c>
      <c r="M203" s="211">
        <v>45474</v>
      </c>
    </row>
    <row r="204" spans="1:13" ht="27" x14ac:dyDescent="0.2">
      <c r="A204" s="18" t="s">
        <v>87</v>
      </c>
      <c r="B204" s="18" t="s">
        <v>16</v>
      </c>
      <c r="C204" s="18" t="s">
        <v>72</v>
      </c>
      <c r="D204" s="111" t="s">
        <v>2086</v>
      </c>
      <c r="E204" s="44">
        <v>45456</v>
      </c>
      <c r="F204" s="73" t="s">
        <v>2518</v>
      </c>
      <c r="G204" s="73">
        <v>9240228</v>
      </c>
      <c r="H204" s="46">
        <v>45485</v>
      </c>
      <c r="I204" s="57" t="s">
        <v>508</v>
      </c>
      <c r="J204" s="57" t="s">
        <v>338</v>
      </c>
      <c r="K204" s="76" t="s">
        <v>27</v>
      </c>
      <c r="L204" s="65">
        <v>187840</v>
      </c>
      <c r="M204" s="211">
        <v>45474</v>
      </c>
    </row>
    <row r="205" spans="1:13" ht="27" x14ac:dyDescent="0.2">
      <c r="A205" s="18" t="s">
        <v>59</v>
      </c>
      <c r="B205" s="18" t="s">
        <v>16</v>
      </c>
      <c r="C205" s="18" t="s">
        <v>72</v>
      </c>
      <c r="D205" s="111" t="s">
        <v>2086</v>
      </c>
      <c r="E205" s="44">
        <v>45456</v>
      </c>
      <c r="F205" s="80" t="s">
        <v>25</v>
      </c>
      <c r="G205" s="31">
        <v>19240212</v>
      </c>
      <c r="H205" s="45">
        <v>45485</v>
      </c>
      <c r="I205" s="182" t="s">
        <v>2851</v>
      </c>
      <c r="J205" s="57" t="s">
        <v>338</v>
      </c>
      <c r="K205" s="76" t="s">
        <v>27</v>
      </c>
      <c r="L205" s="166">
        <v>262862</v>
      </c>
      <c r="M205" s="211">
        <v>45474</v>
      </c>
    </row>
    <row r="206" spans="1:13" ht="27" x14ac:dyDescent="0.2">
      <c r="A206" s="18" t="s">
        <v>59</v>
      </c>
      <c r="B206" s="18" t="s">
        <v>16</v>
      </c>
      <c r="C206" s="18" t="s">
        <v>72</v>
      </c>
      <c r="D206" s="111" t="s">
        <v>2086</v>
      </c>
      <c r="E206" s="44">
        <v>45456</v>
      </c>
      <c r="F206" s="80" t="s">
        <v>25</v>
      </c>
      <c r="G206" s="31">
        <v>19240213</v>
      </c>
      <c r="H206" s="45">
        <v>45485</v>
      </c>
      <c r="I206" s="182" t="s">
        <v>2852</v>
      </c>
      <c r="J206" s="57" t="s">
        <v>338</v>
      </c>
      <c r="K206" s="76" t="s">
        <v>27</v>
      </c>
      <c r="L206" s="166">
        <v>63560</v>
      </c>
      <c r="M206" s="211">
        <v>45474</v>
      </c>
    </row>
    <row r="207" spans="1:13" ht="27" x14ac:dyDescent="0.2">
      <c r="A207" s="18" t="s">
        <v>59</v>
      </c>
      <c r="B207" s="32" t="s">
        <v>14</v>
      </c>
      <c r="C207" s="37" t="s">
        <v>20</v>
      </c>
      <c r="D207" s="31" t="s">
        <v>15</v>
      </c>
      <c r="E207" s="45" t="s">
        <v>15</v>
      </c>
      <c r="F207" s="80" t="s">
        <v>25</v>
      </c>
      <c r="G207" s="31">
        <v>19240214</v>
      </c>
      <c r="H207" s="45">
        <v>45485</v>
      </c>
      <c r="I207" s="182" t="s">
        <v>2853</v>
      </c>
      <c r="J207" s="57" t="s">
        <v>2854</v>
      </c>
      <c r="K207" s="130" t="s">
        <v>2855</v>
      </c>
      <c r="L207" s="166">
        <v>404600</v>
      </c>
      <c r="M207" s="211">
        <v>45474</v>
      </c>
    </row>
    <row r="208" spans="1:13" ht="13.5" x14ac:dyDescent="0.2">
      <c r="A208" s="18" t="s">
        <v>58</v>
      </c>
      <c r="B208" s="18" t="s">
        <v>16</v>
      </c>
      <c r="C208" s="18" t="s">
        <v>72</v>
      </c>
      <c r="D208" s="38" t="s">
        <v>2892</v>
      </c>
      <c r="E208" s="60">
        <v>45485</v>
      </c>
      <c r="F208" s="114" t="s">
        <v>25</v>
      </c>
      <c r="G208" s="64">
        <v>10240261</v>
      </c>
      <c r="H208" s="67">
        <v>45485</v>
      </c>
      <c r="I208" s="183" t="s">
        <v>2893</v>
      </c>
      <c r="J208" s="183" t="s">
        <v>441</v>
      </c>
      <c r="K208" s="108" t="s">
        <v>442</v>
      </c>
      <c r="L208" s="173">
        <v>1081710</v>
      </c>
      <c r="M208" s="211">
        <v>45474</v>
      </c>
    </row>
    <row r="209" spans="1:13" ht="40.5" x14ac:dyDescent="0.2">
      <c r="A209" s="18" t="s">
        <v>49</v>
      </c>
      <c r="B209" s="32" t="s">
        <v>14</v>
      </c>
      <c r="C209" s="37" t="s">
        <v>20</v>
      </c>
      <c r="D209" s="31" t="s">
        <v>15</v>
      </c>
      <c r="E209" s="45" t="s">
        <v>15</v>
      </c>
      <c r="F209" s="57" t="s">
        <v>445</v>
      </c>
      <c r="G209" s="18">
        <v>11240298</v>
      </c>
      <c r="H209" s="47">
        <v>45485</v>
      </c>
      <c r="I209" s="57" t="s">
        <v>2930</v>
      </c>
      <c r="J209" s="32" t="s">
        <v>2931</v>
      </c>
      <c r="K209" s="36" t="s">
        <v>279</v>
      </c>
      <c r="L209" s="184">
        <v>303450</v>
      </c>
      <c r="M209" s="211">
        <v>45474</v>
      </c>
    </row>
    <row r="210" spans="1:13" ht="27" x14ac:dyDescent="0.2">
      <c r="A210" s="18" t="s">
        <v>48</v>
      </c>
      <c r="B210" s="32" t="s">
        <v>14</v>
      </c>
      <c r="C210" s="37" t="s">
        <v>20</v>
      </c>
      <c r="D210" s="31" t="s">
        <v>15</v>
      </c>
      <c r="E210" s="45" t="s">
        <v>15</v>
      </c>
      <c r="F210" s="32" t="s">
        <v>25</v>
      </c>
      <c r="G210" s="78">
        <v>12240141</v>
      </c>
      <c r="H210" s="44">
        <v>45485</v>
      </c>
      <c r="I210" s="32" t="s">
        <v>2961</v>
      </c>
      <c r="J210" s="32" t="s">
        <v>2962</v>
      </c>
      <c r="K210" s="35" t="s">
        <v>2963</v>
      </c>
      <c r="L210" s="166">
        <v>1261400</v>
      </c>
      <c r="M210" s="211">
        <v>45474</v>
      </c>
    </row>
    <row r="211" spans="1:13" ht="27" x14ac:dyDescent="0.2">
      <c r="A211" s="18" t="s">
        <v>51</v>
      </c>
      <c r="B211" s="32" t="s">
        <v>0</v>
      </c>
      <c r="C211" s="18" t="s">
        <v>72</v>
      </c>
      <c r="D211" s="31" t="s">
        <v>15</v>
      </c>
      <c r="E211" s="45" t="s">
        <v>15</v>
      </c>
      <c r="F211" s="42" t="s">
        <v>2518</v>
      </c>
      <c r="G211" s="57">
        <v>13240238</v>
      </c>
      <c r="H211" s="46">
        <v>45485</v>
      </c>
      <c r="I211" s="57" t="s">
        <v>3010</v>
      </c>
      <c r="J211" s="57" t="s">
        <v>124</v>
      </c>
      <c r="K211" s="57" t="s">
        <v>125</v>
      </c>
      <c r="L211" s="186">
        <v>549141</v>
      </c>
      <c r="M211" s="211">
        <v>45474</v>
      </c>
    </row>
    <row r="212" spans="1:13" ht="27" x14ac:dyDescent="0.2">
      <c r="A212" s="18" t="s">
        <v>53</v>
      </c>
      <c r="B212" s="18" t="s">
        <v>16</v>
      </c>
      <c r="C212" s="18" t="s">
        <v>72</v>
      </c>
      <c r="D212" s="42" t="s">
        <v>545</v>
      </c>
      <c r="E212" s="44">
        <v>45236</v>
      </c>
      <c r="F212" s="58" t="s">
        <v>2630</v>
      </c>
      <c r="G212" s="58">
        <v>14240199</v>
      </c>
      <c r="H212" s="68">
        <v>45485</v>
      </c>
      <c r="I212" s="18" t="s">
        <v>3037</v>
      </c>
      <c r="J212" s="51" t="s">
        <v>154</v>
      </c>
      <c r="K212" s="58" t="s">
        <v>130</v>
      </c>
      <c r="L212" s="168">
        <v>44863</v>
      </c>
      <c r="M212" s="211">
        <v>45474</v>
      </c>
    </row>
    <row r="213" spans="1:13" ht="27" x14ac:dyDescent="0.2">
      <c r="A213" s="18" t="s">
        <v>53</v>
      </c>
      <c r="B213" s="32" t="s">
        <v>0</v>
      </c>
      <c r="C213" s="18" t="s">
        <v>72</v>
      </c>
      <c r="D213" s="31" t="s">
        <v>15</v>
      </c>
      <c r="E213" s="45" t="s">
        <v>15</v>
      </c>
      <c r="F213" s="58" t="s">
        <v>2630</v>
      </c>
      <c r="G213" s="58">
        <v>14240200</v>
      </c>
      <c r="H213" s="68">
        <v>45485</v>
      </c>
      <c r="I213" s="18" t="s">
        <v>3038</v>
      </c>
      <c r="J213" s="51" t="s">
        <v>3039</v>
      </c>
      <c r="K213" s="58" t="s">
        <v>3040</v>
      </c>
      <c r="L213" s="168">
        <v>2000000</v>
      </c>
      <c r="M213" s="211">
        <v>45474</v>
      </c>
    </row>
    <row r="214" spans="1:13" ht="162" x14ac:dyDescent="0.2">
      <c r="A214" s="18" t="s">
        <v>17</v>
      </c>
      <c r="B214" s="32" t="s">
        <v>0</v>
      </c>
      <c r="C214" s="18" t="s">
        <v>72</v>
      </c>
      <c r="D214" s="31" t="s">
        <v>15</v>
      </c>
      <c r="E214" s="45" t="s">
        <v>15</v>
      </c>
      <c r="F214" s="113" t="s">
        <v>25</v>
      </c>
      <c r="G214" s="35">
        <v>17240671</v>
      </c>
      <c r="H214" s="82">
        <v>45485</v>
      </c>
      <c r="I214" s="32" t="s">
        <v>3233</v>
      </c>
      <c r="J214" s="86" t="s">
        <v>2426</v>
      </c>
      <c r="K214" s="86" t="s">
        <v>125</v>
      </c>
      <c r="L214" s="191">
        <v>7972443</v>
      </c>
      <c r="M214" s="211">
        <v>45474</v>
      </c>
    </row>
    <row r="215" spans="1:13" ht="40.5" x14ac:dyDescent="0.2">
      <c r="A215" s="18" t="s">
        <v>17</v>
      </c>
      <c r="B215" s="18" t="s">
        <v>16</v>
      </c>
      <c r="C215" s="18" t="s">
        <v>72</v>
      </c>
      <c r="D215" s="111" t="s">
        <v>2086</v>
      </c>
      <c r="E215" s="44">
        <v>45456</v>
      </c>
      <c r="F215" s="113" t="s">
        <v>25</v>
      </c>
      <c r="G215" s="35">
        <v>17240672</v>
      </c>
      <c r="H215" s="82">
        <v>45485</v>
      </c>
      <c r="I215" s="32" t="s">
        <v>3234</v>
      </c>
      <c r="J215" s="57" t="s">
        <v>338</v>
      </c>
      <c r="K215" s="76" t="s">
        <v>27</v>
      </c>
      <c r="L215" s="191">
        <v>133340</v>
      </c>
      <c r="M215" s="211">
        <v>45474</v>
      </c>
    </row>
    <row r="216" spans="1:13" ht="40.5" x14ac:dyDescent="0.2">
      <c r="A216" s="18" t="s">
        <v>17</v>
      </c>
      <c r="B216" s="18" t="s">
        <v>16</v>
      </c>
      <c r="C216" s="18" t="s">
        <v>72</v>
      </c>
      <c r="D216" s="111" t="s">
        <v>2086</v>
      </c>
      <c r="E216" s="44">
        <v>45456</v>
      </c>
      <c r="F216" s="113" t="s">
        <v>25</v>
      </c>
      <c r="G216" s="35">
        <v>17240673</v>
      </c>
      <c r="H216" s="82">
        <v>45485</v>
      </c>
      <c r="I216" s="32" t="s">
        <v>3235</v>
      </c>
      <c r="J216" s="57" t="s">
        <v>338</v>
      </c>
      <c r="K216" s="76" t="s">
        <v>27</v>
      </c>
      <c r="L216" s="191">
        <v>133340</v>
      </c>
      <c r="M216" s="211">
        <v>45474</v>
      </c>
    </row>
    <row r="217" spans="1:13" ht="40.5" x14ac:dyDescent="0.2">
      <c r="A217" s="18" t="s">
        <v>18</v>
      </c>
      <c r="B217" s="32" t="s">
        <v>0</v>
      </c>
      <c r="C217" s="18" t="s">
        <v>72</v>
      </c>
      <c r="D217" s="31" t="s">
        <v>15</v>
      </c>
      <c r="E217" s="45" t="s">
        <v>15</v>
      </c>
      <c r="F217" s="57" t="s">
        <v>2513</v>
      </c>
      <c r="G217" s="57">
        <v>1240096</v>
      </c>
      <c r="H217" s="46">
        <v>45488</v>
      </c>
      <c r="I217" s="57" t="s">
        <v>2515</v>
      </c>
      <c r="J217" s="57" t="s">
        <v>493</v>
      </c>
      <c r="K217" s="169" t="s">
        <v>353</v>
      </c>
      <c r="L217" s="170">
        <v>433916</v>
      </c>
      <c r="M217" s="211">
        <v>45474</v>
      </c>
    </row>
    <row r="218" spans="1:13" ht="40.5" x14ac:dyDescent="0.2">
      <c r="A218" s="18" t="s">
        <v>18</v>
      </c>
      <c r="B218" s="32" t="s">
        <v>0</v>
      </c>
      <c r="C218" s="18" t="s">
        <v>72</v>
      </c>
      <c r="D218" s="31" t="s">
        <v>15</v>
      </c>
      <c r="E218" s="45" t="s">
        <v>15</v>
      </c>
      <c r="F218" s="57" t="s">
        <v>2513</v>
      </c>
      <c r="G218" s="57">
        <v>1240097</v>
      </c>
      <c r="H218" s="46">
        <v>45488</v>
      </c>
      <c r="I218" s="57" t="s">
        <v>2516</v>
      </c>
      <c r="J218" s="57" t="s">
        <v>562</v>
      </c>
      <c r="K218" s="169" t="s">
        <v>217</v>
      </c>
      <c r="L218" s="170">
        <v>606900</v>
      </c>
      <c r="M218" s="211">
        <v>45474</v>
      </c>
    </row>
    <row r="219" spans="1:13" ht="13.5" x14ac:dyDescent="0.2">
      <c r="A219" s="18" t="s">
        <v>18</v>
      </c>
      <c r="B219" s="18" t="s">
        <v>2536</v>
      </c>
      <c r="C219" s="37" t="s">
        <v>73</v>
      </c>
      <c r="D219" s="31" t="s">
        <v>15</v>
      </c>
      <c r="E219" s="45" t="s">
        <v>15</v>
      </c>
      <c r="F219" s="57" t="s">
        <v>2518</v>
      </c>
      <c r="G219" s="57">
        <v>1240106</v>
      </c>
      <c r="H219" s="46">
        <v>45488</v>
      </c>
      <c r="I219" s="57" t="s">
        <v>2537</v>
      </c>
      <c r="J219" s="57" t="s">
        <v>33</v>
      </c>
      <c r="K219" s="169" t="s">
        <v>43</v>
      </c>
      <c r="L219" s="170">
        <v>1991275</v>
      </c>
      <c r="M219" s="211">
        <v>45474</v>
      </c>
    </row>
    <row r="220" spans="1:13" ht="27" x14ac:dyDescent="0.2">
      <c r="A220" s="18" t="s">
        <v>57</v>
      </c>
      <c r="B220" s="32" t="s">
        <v>14</v>
      </c>
      <c r="C220" s="37" t="s">
        <v>20</v>
      </c>
      <c r="D220" s="31" t="s">
        <v>15</v>
      </c>
      <c r="E220" s="45" t="s">
        <v>15</v>
      </c>
      <c r="F220" s="112" t="s">
        <v>23</v>
      </c>
      <c r="G220" s="57">
        <v>2240223</v>
      </c>
      <c r="H220" s="46">
        <v>45488</v>
      </c>
      <c r="I220" s="57" t="s">
        <v>2558</v>
      </c>
      <c r="J220" s="58" t="s">
        <v>258</v>
      </c>
      <c r="K220" s="169" t="s">
        <v>281</v>
      </c>
      <c r="L220" s="171">
        <v>2634660</v>
      </c>
      <c r="M220" s="211">
        <v>45474</v>
      </c>
    </row>
    <row r="221" spans="1:13" ht="27" x14ac:dyDescent="0.2">
      <c r="A221" s="18" t="s">
        <v>57</v>
      </c>
      <c r="B221" s="32" t="s">
        <v>14</v>
      </c>
      <c r="C221" s="37" t="s">
        <v>20</v>
      </c>
      <c r="D221" s="31" t="s">
        <v>15</v>
      </c>
      <c r="E221" s="45" t="s">
        <v>15</v>
      </c>
      <c r="F221" s="112" t="s">
        <v>23</v>
      </c>
      <c r="G221" s="57">
        <v>2240224</v>
      </c>
      <c r="H221" s="46">
        <v>45488</v>
      </c>
      <c r="I221" s="57" t="s">
        <v>2559</v>
      </c>
      <c r="J221" s="58" t="s">
        <v>668</v>
      </c>
      <c r="K221" s="169" t="s">
        <v>669</v>
      </c>
      <c r="L221" s="171">
        <v>2442632</v>
      </c>
      <c r="M221" s="211">
        <v>45474</v>
      </c>
    </row>
    <row r="222" spans="1:13" ht="40.5" x14ac:dyDescent="0.2">
      <c r="A222" s="18" t="s">
        <v>85</v>
      </c>
      <c r="B222" s="18" t="s">
        <v>16</v>
      </c>
      <c r="C222" s="18" t="s">
        <v>72</v>
      </c>
      <c r="D222" s="48" t="s">
        <v>2679</v>
      </c>
      <c r="E222" s="46">
        <v>45482</v>
      </c>
      <c r="F222" s="48" t="s">
        <v>2518</v>
      </c>
      <c r="G222" s="48">
        <v>6240300</v>
      </c>
      <c r="H222" s="46">
        <v>45488</v>
      </c>
      <c r="I222" s="176" t="s">
        <v>2680</v>
      </c>
      <c r="J222" s="176" t="s">
        <v>2681</v>
      </c>
      <c r="K222" s="48" t="s">
        <v>2682</v>
      </c>
      <c r="L222" s="177">
        <v>1272275</v>
      </c>
      <c r="M222" s="211">
        <v>45474</v>
      </c>
    </row>
    <row r="223" spans="1:13" ht="27" x14ac:dyDescent="0.2">
      <c r="A223" s="18" t="s">
        <v>50</v>
      </c>
      <c r="B223" s="114" t="s">
        <v>2</v>
      </c>
      <c r="C223" s="128" t="s">
        <v>2</v>
      </c>
      <c r="D223" s="42" t="s">
        <v>171</v>
      </c>
      <c r="E223" s="71">
        <v>44476</v>
      </c>
      <c r="F223" s="88" t="s">
        <v>25</v>
      </c>
      <c r="G223" s="58">
        <v>7240230</v>
      </c>
      <c r="H223" s="68">
        <v>45488</v>
      </c>
      <c r="I223" s="57" t="s">
        <v>2739</v>
      </c>
      <c r="J223" s="57" t="s">
        <v>174</v>
      </c>
      <c r="K223" s="167" t="s">
        <v>403</v>
      </c>
      <c r="L223" s="178">
        <v>225590</v>
      </c>
      <c r="M223" s="211">
        <v>45474</v>
      </c>
    </row>
    <row r="224" spans="1:13" ht="27" x14ac:dyDescent="0.2">
      <c r="A224" s="18" t="s">
        <v>50</v>
      </c>
      <c r="B224" s="114" t="s">
        <v>2</v>
      </c>
      <c r="C224" s="128" t="s">
        <v>2</v>
      </c>
      <c r="D224" s="42" t="s">
        <v>171</v>
      </c>
      <c r="E224" s="71">
        <v>44476</v>
      </c>
      <c r="F224" s="88" t="s">
        <v>25</v>
      </c>
      <c r="G224" s="58">
        <v>7240231</v>
      </c>
      <c r="H224" s="68">
        <v>45488</v>
      </c>
      <c r="I224" s="57" t="s">
        <v>2740</v>
      </c>
      <c r="J224" s="57" t="s">
        <v>174</v>
      </c>
      <c r="K224" s="167" t="s">
        <v>403</v>
      </c>
      <c r="L224" s="178">
        <v>225590</v>
      </c>
      <c r="M224" s="211">
        <v>45474</v>
      </c>
    </row>
    <row r="225" spans="1:13" ht="13.5" x14ac:dyDescent="0.2">
      <c r="A225" s="18" t="s">
        <v>50</v>
      </c>
      <c r="B225" s="114" t="s">
        <v>2</v>
      </c>
      <c r="C225" s="128" t="s">
        <v>2</v>
      </c>
      <c r="D225" s="42" t="s">
        <v>31</v>
      </c>
      <c r="E225" s="71">
        <v>42279</v>
      </c>
      <c r="F225" s="88" t="s">
        <v>25</v>
      </c>
      <c r="G225" s="115" t="s">
        <v>26</v>
      </c>
      <c r="H225" s="68">
        <v>45488</v>
      </c>
      <c r="I225" s="57" t="s">
        <v>2758</v>
      </c>
      <c r="J225" s="57" t="s">
        <v>233</v>
      </c>
      <c r="K225" s="167" t="s">
        <v>122</v>
      </c>
      <c r="L225" s="178">
        <v>37576</v>
      </c>
      <c r="M225" s="211">
        <v>45474</v>
      </c>
    </row>
    <row r="226" spans="1:13" ht="13.5" x14ac:dyDescent="0.2">
      <c r="A226" s="18" t="s">
        <v>50</v>
      </c>
      <c r="B226" s="114" t="s">
        <v>2</v>
      </c>
      <c r="C226" s="128" t="s">
        <v>2</v>
      </c>
      <c r="D226" s="42" t="s">
        <v>31</v>
      </c>
      <c r="E226" s="71">
        <v>42279</v>
      </c>
      <c r="F226" s="88" t="s">
        <v>25</v>
      </c>
      <c r="G226" s="115" t="s">
        <v>26</v>
      </c>
      <c r="H226" s="68">
        <v>45488</v>
      </c>
      <c r="I226" s="57" t="s">
        <v>2758</v>
      </c>
      <c r="J226" s="57" t="s">
        <v>233</v>
      </c>
      <c r="K226" s="167" t="s">
        <v>122</v>
      </c>
      <c r="L226" s="178">
        <v>37603</v>
      </c>
      <c r="M226" s="211">
        <v>45474</v>
      </c>
    </row>
    <row r="227" spans="1:13" ht="13.5" x14ac:dyDescent="0.2">
      <c r="A227" s="18" t="s">
        <v>50</v>
      </c>
      <c r="B227" s="114" t="s">
        <v>2</v>
      </c>
      <c r="C227" s="128" t="s">
        <v>2</v>
      </c>
      <c r="D227" s="42" t="s">
        <v>31</v>
      </c>
      <c r="E227" s="71">
        <v>42279</v>
      </c>
      <c r="F227" s="88" t="s">
        <v>25</v>
      </c>
      <c r="G227" s="115" t="s">
        <v>26</v>
      </c>
      <c r="H227" s="68">
        <v>45488</v>
      </c>
      <c r="I227" s="57" t="s">
        <v>127</v>
      </c>
      <c r="J227" s="57" t="s">
        <v>233</v>
      </c>
      <c r="K227" s="167" t="s">
        <v>122</v>
      </c>
      <c r="L227" s="178">
        <v>150413</v>
      </c>
      <c r="M227" s="211">
        <v>45474</v>
      </c>
    </row>
    <row r="228" spans="1:13" ht="13.5" x14ac:dyDescent="0.2">
      <c r="A228" s="18" t="s">
        <v>50</v>
      </c>
      <c r="B228" s="114" t="s">
        <v>2</v>
      </c>
      <c r="C228" s="128" t="s">
        <v>2</v>
      </c>
      <c r="D228" s="42" t="s">
        <v>31</v>
      </c>
      <c r="E228" s="71">
        <v>42279</v>
      </c>
      <c r="F228" s="88" t="s">
        <v>25</v>
      </c>
      <c r="G228" s="115" t="s">
        <v>26</v>
      </c>
      <c r="H228" s="68">
        <v>45488</v>
      </c>
      <c r="I228" s="57" t="s">
        <v>2758</v>
      </c>
      <c r="J228" s="57" t="s">
        <v>428</v>
      </c>
      <c r="K228" s="167" t="s">
        <v>429</v>
      </c>
      <c r="L228" s="178">
        <v>37604</v>
      </c>
      <c r="M228" s="211">
        <v>45474</v>
      </c>
    </row>
    <row r="229" spans="1:13" ht="13.5" x14ac:dyDescent="0.2">
      <c r="A229" s="18" t="s">
        <v>50</v>
      </c>
      <c r="B229" s="114" t="s">
        <v>2</v>
      </c>
      <c r="C229" s="128" t="s">
        <v>2</v>
      </c>
      <c r="D229" s="42" t="s">
        <v>31</v>
      </c>
      <c r="E229" s="71">
        <v>42279</v>
      </c>
      <c r="F229" s="88" t="s">
        <v>25</v>
      </c>
      <c r="G229" s="115" t="s">
        <v>26</v>
      </c>
      <c r="H229" s="68">
        <v>45488</v>
      </c>
      <c r="I229" s="57" t="s">
        <v>127</v>
      </c>
      <c r="J229" s="57" t="s">
        <v>907</v>
      </c>
      <c r="K229" s="167" t="s">
        <v>116</v>
      </c>
      <c r="L229" s="178">
        <v>150408</v>
      </c>
      <c r="M229" s="211">
        <v>45474</v>
      </c>
    </row>
    <row r="230" spans="1:13" ht="13.5" x14ac:dyDescent="0.2">
      <c r="A230" s="18" t="s">
        <v>50</v>
      </c>
      <c r="B230" s="18" t="s">
        <v>16</v>
      </c>
      <c r="C230" s="18" t="s">
        <v>72</v>
      </c>
      <c r="D230" s="42" t="s">
        <v>26</v>
      </c>
      <c r="E230" s="71" t="s">
        <v>26</v>
      </c>
      <c r="F230" s="88" t="s">
        <v>25</v>
      </c>
      <c r="G230" s="115" t="s">
        <v>26</v>
      </c>
      <c r="H230" s="68">
        <v>45488</v>
      </c>
      <c r="I230" s="57" t="s">
        <v>127</v>
      </c>
      <c r="J230" s="57" t="s">
        <v>2759</v>
      </c>
      <c r="K230" s="167" t="s">
        <v>2760</v>
      </c>
      <c r="L230" s="178">
        <v>66000</v>
      </c>
      <c r="M230" s="211">
        <v>45474</v>
      </c>
    </row>
    <row r="231" spans="1:13" ht="13.5" x14ac:dyDescent="0.2">
      <c r="A231" s="18" t="s">
        <v>109</v>
      </c>
      <c r="B231" s="32" t="s">
        <v>14</v>
      </c>
      <c r="C231" s="37" t="s">
        <v>20</v>
      </c>
      <c r="D231" s="31" t="s">
        <v>15</v>
      </c>
      <c r="E231" s="45" t="s">
        <v>15</v>
      </c>
      <c r="F231" s="38" t="s">
        <v>23</v>
      </c>
      <c r="G231" s="77">
        <v>8240120</v>
      </c>
      <c r="H231" s="59">
        <v>45488</v>
      </c>
      <c r="I231" s="194" t="s">
        <v>2789</v>
      </c>
      <c r="J231" s="194" t="s">
        <v>388</v>
      </c>
      <c r="K231" s="38" t="s">
        <v>389</v>
      </c>
      <c r="L231" s="199">
        <v>600000</v>
      </c>
      <c r="M231" s="211">
        <v>45474</v>
      </c>
    </row>
    <row r="232" spans="1:13" ht="27" x14ac:dyDescent="0.2">
      <c r="A232" s="18" t="s">
        <v>109</v>
      </c>
      <c r="B232" s="32" t="s">
        <v>0</v>
      </c>
      <c r="C232" s="18" t="s">
        <v>72</v>
      </c>
      <c r="D232" s="31" t="s">
        <v>15</v>
      </c>
      <c r="E232" s="45" t="s">
        <v>15</v>
      </c>
      <c r="F232" s="38" t="s">
        <v>23</v>
      </c>
      <c r="G232" s="77">
        <v>8240119</v>
      </c>
      <c r="H232" s="59">
        <v>45488</v>
      </c>
      <c r="I232" s="194" t="s">
        <v>2790</v>
      </c>
      <c r="J232" s="194" t="s">
        <v>64</v>
      </c>
      <c r="K232" s="38" t="s">
        <v>65</v>
      </c>
      <c r="L232" s="199">
        <v>380800</v>
      </c>
      <c r="M232" s="211">
        <v>45474</v>
      </c>
    </row>
    <row r="233" spans="1:13" ht="13.5" x14ac:dyDescent="0.2">
      <c r="A233" s="18" t="s">
        <v>109</v>
      </c>
      <c r="B233" s="18" t="s">
        <v>16</v>
      </c>
      <c r="C233" s="18" t="s">
        <v>72</v>
      </c>
      <c r="D233" s="110" t="s">
        <v>1895</v>
      </c>
      <c r="E233" s="145">
        <v>45460</v>
      </c>
      <c r="F233" s="38" t="s">
        <v>23</v>
      </c>
      <c r="G233" s="77">
        <v>8240122</v>
      </c>
      <c r="H233" s="59">
        <v>45488</v>
      </c>
      <c r="I233" s="194" t="s">
        <v>2791</v>
      </c>
      <c r="J233" s="194" t="s">
        <v>64</v>
      </c>
      <c r="K233" s="38" t="s">
        <v>65</v>
      </c>
      <c r="L233" s="199">
        <v>1904000</v>
      </c>
      <c r="M233" s="211">
        <v>45474</v>
      </c>
    </row>
    <row r="234" spans="1:13" ht="27" x14ac:dyDescent="0.2">
      <c r="A234" s="18" t="s">
        <v>109</v>
      </c>
      <c r="B234" s="32" t="s">
        <v>0</v>
      </c>
      <c r="C234" s="18" t="s">
        <v>72</v>
      </c>
      <c r="D234" s="31" t="s">
        <v>15</v>
      </c>
      <c r="E234" s="45" t="s">
        <v>15</v>
      </c>
      <c r="F234" s="38" t="s">
        <v>25</v>
      </c>
      <c r="G234" s="77">
        <v>8240127</v>
      </c>
      <c r="H234" s="59">
        <v>45488</v>
      </c>
      <c r="I234" s="194" t="s">
        <v>2792</v>
      </c>
      <c r="J234" s="194" t="s">
        <v>64</v>
      </c>
      <c r="K234" s="38" t="s">
        <v>65</v>
      </c>
      <c r="L234" s="199">
        <v>2618000</v>
      </c>
      <c r="M234" s="211">
        <v>45474</v>
      </c>
    </row>
    <row r="235" spans="1:13" ht="13.5" x14ac:dyDescent="0.2">
      <c r="A235" s="18" t="s">
        <v>109</v>
      </c>
      <c r="B235" s="18" t="s">
        <v>16</v>
      </c>
      <c r="C235" s="18" t="s">
        <v>72</v>
      </c>
      <c r="D235" s="110" t="s">
        <v>1895</v>
      </c>
      <c r="E235" s="145">
        <v>45460</v>
      </c>
      <c r="F235" s="38" t="s">
        <v>23</v>
      </c>
      <c r="G235" s="77">
        <v>8240128</v>
      </c>
      <c r="H235" s="59">
        <v>45488</v>
      </c>
      <c r="I235" s="194" t="s">
        <v>2793</v>
      </c>
      <c r="J235" s="194" t="s">
        <v>2794</v>
      </c>
      <c r="K235" s="38" t="s">
        <v>2795</v>
      </c>
      <c r="L235" s="199">
        <v>4551750</v>
      </c>
      <c r="M235" s="211">
        <v>45474</v>
      </c>
    </row>
    <row r="236" spans="1:13" ht="27" x14ac:dyDescent="0.2">
      <c r="A236" s="18" t="s">
        <v>109</v>
      </c>
      <c r="B236" s="32" t="s">
        <v>0</v>
      </c>
      <c r="C236" s="18" t="s">
        <v>72</v>
      </c>
      <c r="D236" s="31" t="s">
        <v>15</v>
      </c>
      <c r="E236" s="45" t="s">
        <v>15</v>
      </c>
      <c r="F236" s="38" t="s">
        <v>23</v>
      </c>
      <c r="G236" s="77">
        <v>8240134</v>
      </c>
      <c r="H236" s="59">
        <v>45488</v>
      </c>
      <c r="I236" s="194" t="s">
        <v>2805</v>
      </c>
      <c r="J236" s="194" t="s">
        <v>595</v>
      </c>
      <c r="K236" s="38" t="s">
        <v>596</v>
      </c>
      <c r="L236" s="199">
        <v>773500</v>
      </c>
      <c r="M236" s="211">
        <v>45474</v>
      </c>
    </row>
    <row r="237" spans="1:13" ht="13.5" x14ac:dyDescent="0.2">
      <c r="A237" s="18" t="s">
        <v>109</v>
      </c>
      <c r="B237" s="32" t="s">
        <v>14</v>
      </c>
      <c r="C237" s="37" t="s">
        <v>20</v>
      </c>
      <c r="D237" s="31" t="s">
        <v>15</v>
      </c>
      <c r="E237" s="45" t="s">
        <v>15</v>
      </c>
      <c r="F237" s="38" t="s">
        <v>23</v>
      </c>
      <c r="G237" s="77">
        <v>8240121</v>
      </c>
      <c r="H237" s="59">
        <v>45488</v>
      </c>
      <c r="I237" s="194" t="s">
        <v>2806</v>
      </c>
      <c r="J237" s="194" t="s">
        <v>107</v>
      </c>
      <c r="K237" s="38" t="s">
        <v>108</v>
      </c>
      <c r="L237" s="199">
        <v>450000</v>
      </c>
      <c r="M237" s="211">
        <v>45474</v>
      </c>
    </row>
    <row r="238" spans="1:13" ht="27" x14ac:dyDescent="0.2">
      <c r="A238" s="18" t="s">
        <v>109</v>
      </c>
      <c r="B238" s="32" t="s">
        <v>0</v>
      </c>
      <c r="C238" s="18" t="s">
        <v>72</v>
      </c>
      <c r="D238" s="31" t="s">
        <v>15</v>
      </c>
      <c r="E238" s="45" t="s">
        <v>15</v>
      </c>
      <c r="F238" s="38" t="s">
        <v>23</v>
      </c>
      <c r="G238" s="77">
        <v>8240130</v>
      </c>
      <c r="H238" s="59">
        <v>45488</v>
      </c>
      <c r="I238" s="194" t="s">
        <v>2807</v>
      </c>
      <c r="J238" s="194" t="s">
        <v>1914</v>
      </c>
      <c r="K238" s="38" t="s">
        <v>47</v>
      </c>
      <c r="L238" s="199">
        <v>549141</v>
      </c>
      <c r="M238" s="211">
        <v>45474</v>
      </c>
    </row>
    <row r="239" spans="1:13" ht="27" x14ac:dyDescent="0.2">
      <c r="A239" s="18" t="s">
        <v>109</v>
      </c>
      <c r="B239" s="32" t="s">
        <v>0</v>
      </c>
      <c r="C239" s="18" t="s">
        <v>72</v>
      </c>
      <c r="D239" s="31" t="s">
        <v>15</v>
      </c>
      <c r="E239" s="45" t="s">
        <v>15</v>
      </c>
      <c r="F239" s="38" t="s">
        <v>23</v>
      </c>
      <c r="G239" s="77">
        <v>8240131</v>
      </c>
      <c r="H239" s="59">
        <v>45488</v>
      </c>
      <c r="I239" s="194" t="s">
        <v>2808</v>
      </c>
      <c r="J239" s="194" t="s">
        <v>2809</v>
      </c>
      <c r="K239" s="38" t="s">
        <v>494</v>
      </c>
      <c r="L239" s="199">
        <v>537882</v>
      </c>
      <c r="M239" s="211">
        <v>45474</v>
      </c>
    </row>
    <row r="240" spans="1:13" ht="27" x14ac:dyDescent="0.2">
      <c r="A240" s="18" t="s">
        <v>109</v>
      </c>
      <c r="B240" s="32" t="s">
        <v>0</v>
      </c>
      <c r="C240" s="18" t="s">
        <v>72</v>
      </c>
      <c r="D240" s="31" t="s">
        <v>15</v>
      </c>
      <c r="E240" s="45" t="s">
        <v>15</v>
      </c>
      <c r="F240" s="38" t="s">
        <v>23</v>
      </c>
      <c r="G240" s="77">
        <v>8240132</v>
      </c>
      <c r="H240" s="59">
        <v>45488</v>
      </c>
      <c r="I240" s="194" t="s">
        <v>2812</v>
      </c>
      <c r="J240" s="194" t="s">
        <v>2813</v>
      </c>
      <c r="K240" s="38" t="s">
        <v>979</v>
      </c>
      <c r="L240" s="199">
        <v>192416</v>
      </c>
      <c r="M240" s="211">
        <v>45474</v>
      </c>
    </row>
    <row r="241" spans="1:13" ht="27" x14ac:dyDescent="0.2">
      <c r="A241" s="18" t="s">
        <v>109</v>
      </c>
      <c r="B241" s="32" t="s">
        <v>0</v>
      </c>
      <c r="C241" s="18" t="s">
        <v>72</v>
      </c>
      <c r="D241" s="31" t="s">
        <v>15</v>
      </c>
      <c r="E241" s="45" t="s">
        <v>15</v>
      </c>
      <c r="F241" s="38" t="s">
        <v>22</v>
      </c>
      <c r="G241" s="77">
        <v>367</v>
      </c>
      <c r="H241" s="59">
        <v>45488</v>
      </c>
      <c r="I241" s="37" t="s">
        <v>2817</v>
      </c>
      <c r="J241" s="77" t="s">
        <v>500</v>
      </c>
      <c r="K241" s="38" t="s">
        <v>444</v>
      </c>
      <c r="L241" s="202">
        <v>6016093</v>
      </c>
      <c r="M241" s="211">
        <v>45474</v>
      </c>
    </row>
    <row r="242" spans="1:13" ht="27" x14ac:dyDescent="0.2">
      <c r="A242" s="18" t="s">
        <v>58</v>
      </c>
      <c r="B242" s="32" t="s">
        <v>0</v>
      </c>
      <c r="C242" s="18" t="s">
        <v>72</v>
      </c>
      <c r="D242" s="31" t="s">
        <v>15</v>
      </c>
      <c r="E242" s="45" t="s">
        <v>15</v>
      </c>
      <c r="F242" s="114" t="s">
        <v>25</v>
      </c>
      <c r="G242" s="64">
        <v>10240263</v>
      </c>
      <c r="H242" s="67">
        <v>45488</v>
      </c>
      <c r="I242" s="183" t="s">
        <v>2894</v>
      </c>
      <c r="J242" s="183" t="s">
        <v>2895</v>
      </c>
      <c r="K242" s="108" t="s">
        <v>2896</v>
      </c>
      <c r="L242" s="173">
        <v>349860</v>
      </c>
      <c r="M242" s="211">
        <v>45474</v>
      </c>
    </row>
    <row r="243" spans="1:13" ht="13.5" x14ac:dyDescent="0.2">
      <c r="A243" s="18" t="s">
        <v>48</v>
      </c>
      <c r="B243" s="32" t="s">
        <v>14</v>
      </c>
      <c r="C243" s="37" t="s">
        <v>20</v>
      </c>
      <c r="D243" s="31" t="s">
        <v>15</v>
      </c>
      <c r="E243" s="45" t="s">
        <v>15</v>
      </c>
      <c r="F243" s="32" t="s">
        <v>25</v>
      </c>
      <c r="G243" s="78">
        <v>12240142</v>
      </c>
      <c r="H243" s="44">
        <v>45488</v>
      </c>
      <c r="I243" s="32" t="s">
        <v>2964</v>
      </c>
      <c r="J243" s="32" t="s">
        <v>2965</v>
      </c>
      <c r="K243" s="35" t="s">
        <v>2966</v>
      </c>
      <c r="L243" s="166">
        <v>230001</v>
      </c>
      <c r="M243" s="211">
        <v>45474</v>
      </c>
    </row>
    <row r="244" spans="1:13" ht="27" x14ac:dyDescent="0.2">
      <c r="A244" s="18" t="s">
        <v>53</v>
      </c>
      <c r="B244" s="32" t="s">
        <v>14</v>
      </c>
      <c r="C244" s="37" t="s">
        <v>20</v>
      </c>
      <c r="D244" s="31" t="s">
        <v>15</v>
      </c>
      <c r="E244" s="45" t="s">
        <v>15</v>
      </c>
      <c r="F244" s="58" t="s">
        <v>2630</v>
      </c>
      <c r="G244" s="58">
        <v>14240201</v>
      </c>
      <c r="H244" s="68">
        <v>45488</v>
      </c>
      <c r="I244" s="18" t="s">
        <v>3041</v>
      </c>
      <c r="J244" s="51" t="s">
        <v>446</v>
      </c>
      <c r="K244" s="58" t="s">
        <v>456</v>
      </c>
      <c r="L244" s="168">
        <v>295310</v>
      </c>
      <c r="M244" s="211">
        <v>45474</v>
      </c>
    </row>
    <row r="245" spans="1:13" ht="27" x14ac:dyDescent="0.2">
      <c r="A245" s="18" t="s">
        <v>42</v>
      </c>
      <c r="B245" s="32" t="s">
        <v>14</v>
      </c>
      <c r="C245" s="37" t="s">
        <v>20</v>
      </c>
      <c r="D245" s="31" t="s">
        <v>15</v>
      </c>
      <c r="E245" s="45" t="s">
        <v>15</v>
      </c>
      <c r="F245" s="149" t="s">
        <v>3063</v>
      </c>
      <c r="G245" s="58">
        <v>15240200</v>
      </c>
      <c r="H245" s="68">
        <v>45488</v>
      </c>
      <c r="I245" s="57" t="s">
        <v>3086</v>
      </c>
      <c r="J245" s="57" t="s">
        <v>265</v>
      </c>
      <c r="K245" s="169" t="s">
        <v>266</v>
      </c>
      <c r="L245" s="168">
        <v>487900</v>
      </c>
      <c r="M245" s="211">
        <v>45474</v>
      </c>
    </row>
    <row r="246" spans="1:13" ht="40.5" x14ac:dyDescent="0.2">
      <c r="A246" s="18" t="s">
        <v>56</v>
      </c>
      <c r="B246" s="32" t="s">
        <v>14</v>
      </c>
      <c r="C246" s="37" t="s">
        <v>20</v>
      </c>
      <c r="D246" s="31" t="s">
        <v>15</v>
      </c>
      <c r="E246" s="45" t="s">
        <v>15</v>
      </c>
      <c r="F246" s="112" t="s">
        <v>2518</v>
      </c>
      <c r="G246" s="57">
        <v>16240221</v>
      </c>
      <c r="H246" s="46">
        <v>45488</v>
      </c>
      <c r="I246" s="57" t="s">
        <v>3156</v>
      </c>
      <c r="J246" s="57" t="s">
        <v>114</v>
      </c>
      <c r="K246" s="58" t="s">
        <v>119</v>
      </c>
      <c r="L246" s="168">
        <v>571200</v>
      </c>
      <c r="M246" s="211">
        <v>45474</v>
      </c>
    </row>
    <row r="247" spans="1:13" ht="27" x14ac:dyDescent="0.2">
      <c r="A247" s="18" t="s">
        <v>56</v>
      </c>
      <c r="B247" s="32" t="s">
        <v>14</v>
      </c>
      <c r="C247" s="37" t="s">
        <v>20</v>
      </c>
      <c r="D247" s="31" t="s">
        <v>15</v>
      </c>
      <c r="E247" s="45" t="s">
        <v>15</v>
      </c>
      <c r="F247" s="112" t="s">
        <v>2518</v>
      </c>
      <c r="G247" s="57">
        <v>16240222</v>
      </c>
      <c r="H247" s="46">
        <v>45488</v>
      </c>
      <c r="I247" s="57" t="s">
        <v>3157</v>
      </c>
      <c r="J247" s="57" t="s">
        <v>359</v>
      </c>
      <c r="K247" s="58" t="s">
        <v>360</v>
      </c>
      <c r="L247" s="168">
        <v>74970</v>
      </c>
      <c r="M247" s="211">
        <v>45474</v>
      </c>
    </row>
    <row r="248" spans="1:13" ht="27" x14ac:dyDescent="0.2">
      <c r="A248" s="18" t="s">
        <v>56</v>
      </c>
      <c r="B248" s="32" t="s">
        <v>0</v>
      </c>
      <c r="C248" s="18" t="s">
        <v>72</v>
      </c>
      <c r="D248" s="31" t="s">
        <v>15</v>
      </c>
      <c r="E248" s="45" t="s">
        <v>15</v>
      </c>
      <c r="F248" s="112" t="s">
        <v>2518</v>
      </c>
      <c r="G248" s="57">
        <v>16240223</v>
      </c>
      <c r="H248" s="46">
        <v>45488</v>
      </c>
      <c r="I248" s="57" t="s">
        <v>3158</v>
      </c>
      <c r="J248" s="57" t="s">
        <v>318</v>
      </c>
      <c r="K248" s="115" t="s">
        <v>296</v>
      </c>
      <c r="L248" s="168">
        <v>226200</v>
      </c>
      <c r="M248" s="211">
        <v>45474</v>
      </c>
    </row>
    <row r="249" spans="1:13" ht="54" x14ac:dyDescent="0.2">
      <c r="A249" s="18" t="s">
        <v>17</v>
      </c>
      <c r="B249" s="114" t="s">
        <v>2</v>
      </c>
      <c r="C249" s="128" t="s">
        <v>2</v>
      </c>
      <c r="D249" s="113" t="s">
        <v>3236</v>
      </c>
      <c r="E249" s="192">
        <v>45258</v>
      </c>
      <c r="F249" s="113" t="s">
        <v>25</v>
      </c>
      <c r="G249" s="35">
        <v>17240674</v>
      </c>
      <c r="H249" s="82">
        <v>45488</v>
      </c>
      <c r="I249" s="32" t="s">
        <v>3237</v>
      </c>
      <c r="J249" s="86" t="s">
        <v>3238</v>
      </c>
      <c r="K249" s="86" t="s">
        <v>3239</v>
      </c>
      <c r="L249" s="191">
        <v>1456417</v>
      </c>
      <c r="M249" s="211">
        <v>45474</v>
      </c>
    </row>
    <row r="250" spans="1:13" ht="40.5" x14ac:dyDescent="0.2">
      <c r="A250" s="18" t="s">
        <v>17</v>
      </c>
      <c r="B250" s="18" t="s">
        <v>16</v>
      </c>
      <c r="C250" s="18" t="s">
        <v>72</v>
      </c>
      <c r="D250" s="111" t="s">
        <v>2086</v>
      </c>
      <c r="E250" s="44">
        <v>45456</v>
      </c>
      <c r="F250" s="113" t="s">
        <v>25</v>
      </c>
      <c r="G250" s="35">
        <v>17240675</v>
      </c>
      <c r="H250" s="82">
        <v>45488</v>
      </c>
      <c r="I250" s="32" t="s">
        <v>3240</v>
      </c>
      <c r="J250" s="57" t="s">
        <v>338</v>
      </c>
      <c r="K250" s="76" t="s">
        <v>27</v>
      </c>
      <c r="L250" s="191">
        <v>115524</v>
      </c>
      <c r="M250" s="211">
        <v>45474</v>
      </c>
    </row>
    <row r="251" spans="1:13" ht="27" x14ac:dyDescent="0.2">
      <c r="A251" s="18" t="s">
        <v>17</v>
      </c>
      <c r="B251" s="32" t="s">
        <v>0</v>
      </c>
      <c r="C251" s="18" t="s">
        <v>72</v>
      </c>
      <c r="D251" s="31" t="s">
        <v>15</v>
      </c>
      <c r="E251" s="45" t="s">
        <v>15</v>
      </c>
      <c r="F251" s="113" t="s">
        <v>25</v>
      </c>
      <c r="G251" s="35">
        <v>17240676</v>
      </c>
      <c r="H251" s="82">
        <v>45488</v>
      </c>
      <c r="I251" s="32" t="s">
        <v>3241</v>
      </c>
      <c r="J251" s="86" t="s">
        <v>410</v>
      </c>
      <c r="K251" s="86" t="s">
        <v>196</v>
      </c>
      <c r="L251" s="191">
        <v>935000</v>
      </c>
      <c r="M251" s="211">
        <v>45474</v>
      </c>
    </row>
    <row r="252" spans="1:13" ht="54" x14ac:dyDescent="0.2">
      <c r="A252" s="18" t="s">
        <v>17</v>
      </c>
      <c r="B252" s="32" t="s">
        <v>14</v>
      </c>
      <c r="C252" s="37" t="s">
        <v>20</v>
      </c>
      <c r="D252" s="31" t="s">
        <v>15</v>
      </c>
      <c r="E252" s="45" t="s">
        <v>15</v>
      </c>
      <c r="F252" s="113" t="s">
        <v>25</v>
      </c>
      <c r="G252" s="35">
        <v>17240677</v>
      </c>
      <c r="H252" s="82">
        <v>45488</v>
      </c>
      <c r="I252" s="32" t="s">
        <v>3242</v>
      </c>
      <c r="J252" s="86" t="s">
        <v>350</v>
      </c>
      <c r="K252" s="86" t="s">
        <v>193</v>
      </c>
      <c r="L252" s="191">
        <v>1140000</v>
      </c>
      <c r="M252" s="211">
        <v>45474</v>
      </c>
    </row>
    <row r="253" spans="1:13" ht="40.5" x14ac:dyDescent="0.2">
      <c r="A253" s="18" t="s">
        <v>17</v>
      </c>
      <c r="B253" s="18" t="s">
        <v>16</v>
      </c>
      <c r="C253" s="18" t="s">
        <v>72</v>
      </c>
      <c r="D253" s="111" t="s">
        <v>2086</v>
      </c>
      <c r="E253" s="44">
        <v>45456</v>
      </c>
      <c r="F253" s="113" t="s">
        <v>25</v>
      </c>
      <c r="G253" s="35">
        <v>17240678</v>
      </c>
      <c r="H253" s="82">
        <v>45488</v>
      </c>
      <c r="I253" s="32" t="s">
        <v>3243</v>
      </c>
      <c r="J253" s="57" t="s">
        <v>338</v>
      </c>
      <c r="K253" s="76" t="s">
        <v>27</v>
      </c>
      <c r="L253" s="191">
        <v>31000</v>
      </c>
      <c r="M253" s="211">
        <v>45474</v>
      </c>
    </row>
    <row r="254" spans="1:13" ht="40.5" x14ac:dyDescent="0.2">
      <c r="A254" s="18" t="s">
        <v>17</v>
      </c>
      <c r="B254" s="18" t="s">
        <v>16</v>
      </c>
      <c r="C254" s="18" t="s">
        <v>72</v>
      </c>
      <c r="D254" s="111" t="s">
        <v>2086</v>
      </c>
      <c r="E254" s="44">
        <v>45456</v>
      </c>
      <c r="F254" s="113" t="s">
        <v>25</v>
      </c>
      <c r="G254" s="35">
        <v>17240679</v>
      </c>
      <c r="H254" s="82">
        <v>45488</v>
      </c>
      <c r="I254" s="32" t="s">
        <v>3244</v>
      </c>
      <c r="J254" s="57" t="s">
        <v>338</v>
      </c>
      <c r="K254" s="76" t="s">
        <v>27</v>
      </c>
      <c r="L254" s="191">
        <v>116580</v>
      </c>
      <c r="M254" s="211">
        <v>45474</v>
      </c>
    </row>
    <row r="255" spans="1:13" ht="27" x14ac:dyDescent="0.2">
      <c r="A255" s="18" t="s">
        <v>60</v>
      </c>
      <c r="B255" s="18" t="s">
        <v>16</v>
      </c>
      <c r="C255" s="18" t="s">
        <v>72</v>
      </c>
      <c r="D255" s="111" t="s">
        <v>2086</v>
      </c>
      <c r="E255" s="44">
        <v>45456</v>
      </c>
      <c r="F255" s="57" t="s">
        <v>23</v>
      </c>
      <c r="G255" s="57">
        <v>18240224</v>
      </c>
      <c r="H255" s="46">
        <v>45490</v>
      </c>
      <c r="I255" s="57" t="s">
        <v>2489</v>
      </c>
      <c r="J255" s="57" t="s">
        <v>338</v>
      </c>
      <c r="K255" s="76" t="s">
        <v>27</v>
      </c>
      <c r="L255" s="168">
        <v>199924</v>
      </c>
      <c r="M255" s="211">
        <v>45474</v>
      </c>
    </row>
    <row r="256" spans="1:13" ht="27" x14ac:dyDescent="0.2">
      <c r="A256" s="18" t="s">
        <v>60</v>
      </c>
      <c r="B256" s="18" t="s">
        <v>16</v>
      </c>
      <c r="C256" s="18" t="s">
        <v>72</v>
      </c>
      <c r="D256" s="111" t="s">
        <v>2086</v>
      </c>
      <c r="E256" s="44">
        <v>45456</v>
      </c>
      <c r="F256" s="57" t="s">
        <v>23</v>
      </c>
      <c r="G256" s="57">
        <v>18240225</v>
      </c>
      <c r="H256" s="46">
        <v>45490</v>
      </c>
      <c r="I256" s="57" t="s">
        <v>2490</v>
      </c>
      <c r="J256" s="57" t="s">
        <v>338</v>
      </c>
      <c r="K256" s="76" t="s">
        <v>27</v>
      </c>
      <c r="L256" s="168">
        <v>233424</v>
      </c>
      <c r="M256" s="211">
        <v>45474</v>
      </c>
    </row>
    <row r="257" spans="1:13" ht="27" x14ac:dyDescent="0.2">
      <c r="A257" s="18" t="s">
        <v>60</v>
      </c>
      <c r="B257" s="18" t="s">
        <v>16</v>
      </c>
      <c r="C257" s="18" t="s">
        <v>72</v>
      </c>
      <c r="D257" s="111" t="s">
        <v>2086</v>
      </c>
      <c r="E257" s="44">
        <v>45456</v>
      </c>
      <c r="F257" s="57" t="s">
        <v>23</v>
      </c>
      <c r="G257" s="57">
        <v>18240226</v>
      </c>
      <c r="H257" s="46">
        <v>45490</v>
      </c>
      <c r="I257" s="57" t="s">
        <v>2491</v>
      </c>
      <c r="J257" s="57" t="s">
        <v>338</v>
      </c>
      <c r="K257" s="76" t="s">
        <v>27</v>
      </c>
      <c r="L257" s="168">
        <v>233424</v>
      </c>
      <c r="M257" s="211">
        <v>45474</v>
      </c>
    </row>
    <row r="258" spans="1:13" ht="40.5" x14ac:dyDescent="0.2">
      <c r="A258" s="18" t="s">
        <v>60</v>
      </c>
      <c r="B258" s="18" t="s">
        <v>16</v>
      </c>
      <c r="C258" s="18" t="s">
        <v>72</v>
      </c>
      <c r="D258" s="111" t="s">
        <v>2492</v>
      </c>
      <c r="E258" s="44">
        <v>45348</v>
      </c>
      <c r="F258" s="57" t="s">
        <v>23</v>
      </c>
      <c r="G258" s="57">
        <v>18240227</v>
      </c>
      <c r="H258" s="46">
        <v>45490</v>
      </c>
      <c r="I258" s="57" t="s">
        <v>2493</v>
      </c>
      <c r="J258" s="57" t="s">
        <v>308</v>
      </c>
      <c r="K258" s="167" t="s">
        <v>309</v>
      </c>
      <c r="L258" s="168">
        <v>3000000</v>
      </c>
      <c r="M258" s="211">
        <v>45474</v>
      </c>
    </row>
    <row r="259" spans="1:13" ht="13.5" x14ac:dyDescent="0.2">
      <c r="A259" s="18" t="s">
        <v>18</v>
      </c>
      <c r="B259" s="32" t="s">
        <v>14</v>
      </c>
      <c r="C259" s="37" t="s">
        <v>20</v>
      </c>
      <c r="D259" s="31" t="s">
        <v>15</v>
      </c>
      <c r="E259" s="45" t="s">
        <v>15</v>
      </c>
      <c r="F259" s="57" t="s">
        <v>2518</v>
      </c>
      <c r="G259" s="57">
        <v>1240099</v>
      </c>
      <c r="H259" s="46">
        <v>45490</v>
      </c>
      <c r="I259" s="57" t="s">
        <v>2519</v>
      </c>
      <c r="J259" s="57" t="s">
        <v>2520</v>
      </c>
      <c r="K259" s="169" t="s">
        <v>2521</v>
      </c>
      <c r="L259" s="170">
        <v>1771800</v>
      </c>
      <c r="M259" s="211">
        <v>45474</v>
      </c>
    </row>
    <row r="260" spans="1:13" ht="27" x14ac:dyDescent="0.2">
      <c r="A260" s="18" t="s">
        <v>18</v>
      </c>
      <c r="B260" s="32" t="s">
        <v>14</v>
      </c>
      <c r="C260" s="37" t="s">
        <v>20</v>
      </c>
      <c r="D260" s="31" t="s">
        <v>15</v>
      </c>
      <c r="E260" s="45" t="s">
        <v>15</v>
      </c>
      <c r="F260" s="57" t="s">
        <v>2518</v>
      </c>
      <c r="G260" s="57">
        <v>1240110</v>
      </c>
      <c r="H260" s="46">
        <v>45490</v>
      </c>
      <c r="I260" s="57" t="s">
        <v>2539</v>
      </c>
      <c r="J260" s="57" t="s">
        <v>2540</v>
      </c>
      <c r="K260" s="169" t="s">
        <v>2541</v>
      </c>
      <c r="L260" s="170">
        <v>271320</v>
      </c>
      <c r="M260" s="211">
        <v>45474</v>
      </c>
    </row>
    <row r="261" spans="1:13" ht="40.5" x14ac:dyDescent="0.2">
      <c r="A261" s="18" t="s">
        <v>55</v>
      </c>
      <c r="B261" s="18" t="s">
        <v>16</v>
      </c>
      <c r="C261" s="18" t="s">
        <v>72</v>
      </c>
      <c r="D261" s="111" t="s">
        <v>2086</v>
      </c>
      <c r="E261" s="44">
        <v>45456</v>
      </c>
      <c r="F261" s="111" t="s">
        <v>25</v>
      </c>
      <c r="G261" s="57">
        <v>32400145</v>
      </c>
      <c r="H261" s="44">
        <v>45490</v>
      </c>
      <c r="I261" s="18" t="s">
        <v>2592</v>
      </c>
      <c r="J261" s="57" t="s">
        <v>338</v>
      </c>
      <c r="K261" s="76" t="s">
        <v>27</v>
      </c>
      <c r="L261" s="166">
        <v>179924</v>
      </c>
      <c r="M261" s="211">
        <v>45474</v>
      </c>
    </row>
    <row r="262" spans="1:13" ht="40.5" x14ac:dyDescent="0.2">
      <c r="A262" s="18" t="s">
        <v>55</v>
      </c>
      <c r="B262" s="18" t="s">
        <v>16</v>
      </c>
      <c r="C262" s="18" t="s">
        <v>72</v>
      </c>
      <c r="D262" s="111" t="s">
        <v>2086</v>
      </c>
      <c r="E262" s="44">
        <v>45456</v>
      </c>
      <c r="F262" s="111" t="s">
        <v>25</v>
      </c>
      <c r="G262" s="57">
        <v>32400149</v>
      </c>
      <c r="H262" s="44">
        <v>45490</v>
      </c>
      <c r="I262" s="18" t="s">
        <v>2593</v>
      </c>
      <c r="J262" s="57" t="s">
        <v>338</v>
      </c>
      <c r="K262" s="76" t="s">
        <v>27</v>
      </c>
      <c r="L262" s="166">
        <v>179880</v>
      </c>
      <c r="M262" s="211">
        <v>45474</v>
      </c>
    </row>
    <row r="263" spans="1:13" ht="13.5" x14ac:dyDescent="0.2">
      <c r="A263" s="18" t="s">
        <v>52</v>
      </c>
      <c r="B263" s="32" t="s">
        <v>14</v>
      </c>
      <c r="C263" s="37" t="s">
        <v>20</v>
      </c>
      <c r="D263" s="31" t="s">
        <v>15</v>
      </c>
      <c r="E263" s="45" t="s">
        <v>15</v>
      </c>
      <c r="F263" s="131" t="s">
        <v>2761</v>
      </c>
      <c r="G263" s="35">
        <v>20240073</v>
      </c>
      <c r="H263" s="82">
        <v>45490</v>
      </c>
      <c r="I263" s="57" t="s">
        <v>2763</v>
      </c>
      <c r="J263" s="179" t="s">
        <v>2764</v>
      </c>
      <c r="K263" s="180" t="s">
        <v>2765</v>
      </c>
      <c r="L263" s="191">
        <v>120000</v>
      </c>
      <c r="M263" s="211">
        <v>45474</v>
      </c>
    </row>
    <row r="264" spans="1:13" ht="27" x14ac:dyDescent="0.2">
      <c r="A264" s="18" t="s">
        <v>52</v>
      </c>
      <c r="B264" s="18" t="s">
        <v>16</v>
      </c>
      <c r="C264" s="18" t="s">
        <v>72</v>
      </c>
      <c r="D264" s="111" t="s">
        <v>2086</v>
      </c>
      <c r="E264" s="44">
        <v>45456</v>
      </c>
      <c r="F264" s="131" t="s">
        <v>2761</v>
      </c>
      <c r="G264" s="35">
        <v>20240074</v>
      </c>
      <c r="H264" s="82">
        <v>45490</v>
      </c>
      <c r="I264" s="57" t="s">
        <v>2766</v>
      </c>
      <c r="J264" s="57" t="s">
        <v>338</v>
      </c>
      <c r="K264" s="76" t="s">
        <v>27</v>
      </c>
      <c r="L264" s="191">
        <v>282848</v>
      </c>
      <c r="M264" s="211">
        <v>45474</v>
      </c>
    </row>
    <row r="265" spans="1:13" ht="27" x14ac:dyDescent="0.2">
      <c r="A265" s="18" t="s">
        <v>87</v>
      </c>
      <c r="B265" s="32" t="s">
        <v>0</v>
      </c>
      <c r="C265" s="18" t="s">
        <v>72</v>
      </c>
      <c r="D265" s="31" t="s">
        <v>15</v>
      </c>
      <c r="E265" s="45" t="s">
        <v>15</v>
      </c>
      <c r="F265" s="73" t="s">
        <v>2518</v>
      </c>
      <c r="G265" s="73">
        <v>9240229</v>
      </c>
      <c r="H265" s="46">
        <v>45490</v>
      </c>
      <c r="I265" s="57" t="s">
        <v>2830</v>
      </c>
      <c r="J265" s="57" t="s">
        <v>354</v>
      </c>
      <c r="K265" s="76" t="s">
        <v>355</v>
      </c>
      <c r="L265" s="65">
        <v>815150</v>
      </c>
      <c r="M265" s="211">
        <v>45474</v>
      </c>
    </row>
    <row r="266" spans="1:13" ht="27" x14ac:dyDescent="0.2">
      <c r="A266" s="18" t="s">
        <v>87</v>
      </c>
      <c r="B266" s="32" t="s">
        <v>0</v>
      </c>
      <c r="C266" s="18" t="s">
        <v>72</v>
      </c>
      <c r="D266" s="31" t="s">
        <v>15</v>
      </c>
      <c r="E266" s="45" t="s">
        <v>15</v>
      </c>
      <c r="F266" s="73" t="s">
        <v>2518</v>
      </c>
      <c r="G266" s="73">
        <v>9240230</v>
      </c>
      <c r="H266" s="46">
        <v>45490</v>
      </c>
      <c r="I266" s="57" t="s">
        <v>2831</v>
      </c>
      <c r="J266" s="57" t="s">
        <v>509</v>
      </c>
      <c r="K266" s="76" t="s">
        <v>510</v>
      </c>
      <c r="L266" s="65">
        <v>2553600</v>
      </c>
      <c r="M266" s="211">
        <v>45474</v>
      </c>
    </row>
    <row r="267" spans="1:13" ht="27" x14ac:dyDescent="0.2">
      <c r="A267" s="18" t="s">
        <v>58</v>
      </c>
      <c r="B267" s="18" t="s">
        <v>16</v>
      </c>
      <c r="C267" s="18" t="s">
        <v>72</v>
      </c>
      <c r="D267" s="111" t="s">
        <v>2086</v>
      </c>
      <c r="E267" s="44">
        <v>45456</v>
      </c>
      <c r="F267" s="114" t="s">
        <v>25</v>
      </c>
      <c r="G267" s="64">
        <v>10240264</v>
      </c>
      <c r="H267" s="67">
        <v>45490</v>
      </c>
      <c r="I267" s="183" t="s">
        <v>2897</v>
      </c>
      <c r="J267" s="57" t="s">
        <v>338</v>
      </c>
      <c r="K267" s="76" t="s">
        <v>27</v>
      </c>
      <c r="L267" s="173">
        <v>143351</v>
      </c>
      <c r="M267" s="211">
        <v>45474</v>
      </c>
    </row>
    <row r="268" spans="1:13" ht="27" x14ac:dyDescent="0.2">
      <c r="A268" s="18" t="s">
        <v>51</v>
      </c>
      <c r="B268" s="32" t="s">
        <v>0</v>
      </c>
      <c r="C268" s="18" t="s">
        <v>72</v>
      </c>
      <c r="D268" s="31" t="s">
        <v>15</v>
      </c>
      <c r="E268" s="45" t="s">
        <v>15</v>
      </c>
      <c r="F268" s="42" t="s">
        <v>2518</v>
      </c>
      <c r="G268" s="57">
        <v>13240239</v>
      </c>
      <c r="H268" s="46">
        <v>45490</v>
      </c>
      <c r="I268" s="57" t="s">
        <v>3011</v>
      </c>
      <c r="J268" s="57" t="s">
        <v>68</v>
      </c>
      <c r="K268" s="57" t="s">
        <v>91</v>
      </c>
      <c r="L268" s="186">
        <v>225590</v>
      </c>
      <c r="M268" s="211">
        <v>45474</v>
      </c>
    </row>
    <row r="269" spans="1:13" ht="27" x14ac:dyDescent="0.2">
      <c r="A269" s="18" t="s">
        <v>51</v>
      </c>
      <c r="B269" s="32" t="s">
        <v>0</v>
      </c>
      <c r="C269" s="18" t="s">
        <v>72</v>
      </c>
      <c r="D269" s="31" t="s">
        <v>15</v>
      </c>
      <c r="E269" s="45" t="s">
        <v>15</v>
      </c>
      <c r="F269" s="42" t="s">
        <v>2518</v>
      </c>
      <c r="G269" s="57">
        <v>13240240</v>
      </c>
      <c r="H269" s="46">
        <v>45490</v>
      </c>
      <c r="I269" s="57" t="s">
        <v>3012</v>
      </c>
      <c r="J269" s="57" t="s">
        <v>2136</v>
      </c>
      <c r="K269" s="57" t="s">
        <v>317</v>
      </c>
      <c r="L269" s="186">
        <v>250000</v>
      </c>
      <c r="M269" s="211">
        <v>45474</v>
      </c>
    </row>
    <row r="270" spans="1:13" ht="27" x14ac:dyDescent="0.2">
      <c r="A270" s="18" t="s">
        <v>51</v>
      </c>
      <c r="B270" s="32" t="s">
        <v>14</v>
      </c>
      <c r="C270" s="37" t="s">
        <v>20</v>
      </c>
      <c r="D270" s="31" t="s">
        <v>15</v>
      </c>
      <c r="E270" s="45" t="s">
        <v>15</v>
      </c>
      <c r="F270" s="42" t="s">
        <v>2518</v>
      </c>
      <c r="G270" s="57">
        <v>13240241</v>
      </c>
      <c r="H270" s="46">
        <v>45490</v>
      </c>
      <c r="I270" s="57" t="s">
        <v>3013</v>
      </c>
      <c r="J270" s="57" t="s">
        <v>356</v>
      </c>
      <c r="K270" s="167" t="s">
        <v>193</v>
      </c>
      <c r="L270" s="186">
        <v>981254</v>
      </c>
      <c r="M270" s="211">
        <v>45474</v>
      </c>
    </row>
    <row r="271" spans="1:13" ht="27" x14ac:dyDescent="0.2">
      <c r="A271" s="18" t="s">
        <v>53</v>
      </c>
      <c r="B271" s="42" t="s">
        <v>21</v>
      </c>
      <c r="C271" s="37" t="s">
        <v>20</v>
      </c>
      <c r="D271" s="42" t="s">
        <v>241</v>
      </c>
      <c r="E271" s="44">
        <v>44812</v>
      </c>
      <c r="F271" s="58" t="s">
        <v>2630</v>
      </c>
      <c r="G271" s="58">
        <v>14240202</v>
      </c>
      <c r="H271" s="68">
        <v>45490</v>
      </c>
      <c r="I271" s="18" t="s">
        <v>3042</v>
      </c>
      <c r="J271" s="51" t="s">
        <v>3043</v>
      </c>
      <c r="K271" s="58" t="s">
        <v>93</v>
      </c>
      <c r="L271" s="168">
        <v>453929</v>
      </c>
      <c r="M271" s="211">
        <v>45474</v>
      </c>
    </row>
    <row r="272" spans="1:13" ht="27" x14ac:dyDescent="0.2">
      <c r="A272" s="18" t="s">
        <v>53</v>
      </c>
      <c r="B272" s="32" t="s">
        <v>0</v>
      </c>
      <c r="C272" s="18" t="s">
        <v>72</v>
      </c>
      <c r="D272" s="31" t="s">
        <v>15</v>
      </c>
      <c r="E272" s="45" t="s">
        <v>15</v>
      </c>
      <c r="F272" s="58" t="s">
        <v>2630</v>
      </c>
      <c r="G272" s="58">
        <v>14240203</v>
      </c>
      <c r="H272" s="68">
        <v>45490</v>
      </c>
      <c r="I272" s="18" t="s">
        <v>3044</v>
      </c>
      <c r="J272" s="51" t="s">
        <v>206</v>
      </c>
      <c r="K272" s="58" t="s">
        <v>102</v>
      </c>
      <c r="L272" s="168">
        <v>594762</v>
      </c>
      <c r="M272" s="211">
        <v>45474</v>
      </c>
    </row>
    <row r="273" spans="1:13" ht="27" x14ac:dyDescent="0.2">
      <c r="A273" s="18" t="s">
        <v>60</v>
      </c>
      <c r="B273" s="18" t="s">
        <v>16</v>
      </c>
      <c r="C273" s="18" t="s">
        <v>72</v>
      </c>
      <c r="D273" s="111" t="s">
        <v>2086</v>
      </c>
      <c r="E273" s="44">
        <v>45456</v>
      </c>
      <c r="F273" s="57" t="s">
        <v>23</v>
      </c>
      <c r="G273" s="57">
        <v>18240228</v>
      </c>
      <c r="H273" s="46">
        <v>45491</v>
      </c>
      <c r="I273" s="57" t="s">
        <v>2494</v>
      </c>
      <c r="J273" s="57" t="s">
        <v>338</v>
      </c>
      <c r="K273" s="76" t="s">
        <v>27</v>
      </c>
      <c r="L273" s="168">
        <v>150372</v>
      </c>
      <c r="M273" s="211">
        <v>45474</v>
      </c>
    </row>
    <row r="274" spans="1:13" ht="27" x14ac:dyDescent="0.2">
      <c r="A274" s="18" t="s">
        <v>84</v>
      </c>
      <c r="B274" s="32" t="s">
        <v>14</v>
      </c>
      <c r="C274" s="37" t="s">
        <v>20</v>
      </c>
      <c r="D274" s="31" t="s">
        <v>15</v>
      </c>
      <c r="E274" s="45" t="s">
        <v>15</v>
      </c>
      <c r="F274" s="111" t="s">
        <v>2630</v>
      </c>
      <c r="G274" s="111">
        <v>5240328</v>
      </c>
      <c r="H274" s="44">
        <v>45491</v>
      </c>
      <c r="I274" s="18" t="s">
        <v>2640</v>
      </c>
      <c r="J274" s="34" t="s">
        <v>1689</v>
      </c>
      <c r="K274" s="111" t="s">
        <v>28</v>
      </c>
      <c r="L274" s="174">
        <v>80763</v>
      </c>
      <c r="M274" s="211">
        <v>45474</v>
      </c>
    </row>
    <row r="275" spans="1:13" ht="27" x14ac:dyDescent="0.2">
      <c r="A275" s="18" t="s">
        <v>84</v>
      </c>
      <c r="B275" s="32" t="s">
        <v>0</v>
      </c>
      <c r="C275" s="18" t="s">
        <v>72</v>
      </c>
      <c r="D275" s="31" t="s">
        <v>15</v>
      </c>
      <c r="E275" s="45" t="s">
        <v>15</v>
      </c>
      <c r="F275" s="111" t="s">
        <v>2630</v>
      </c>
      <c r="G275" s="111">
        <v>5240330</v>
      </c>
      <c r="H275" s="44">
        <v>45491</v>
      </c>
      <c r="I275" s="18" t="s">
        <v>2641</v>
      </c>
      <c r="J275" s="37" t="s">
        <v>2642</v>
      </c>
      <c r="K275" s="111" t="s">
        <v>2643</v>
      </c>
      <c r="L275" s="174">
        <v>518746</v>
      </c>
      <c r="M275" s="211">
        <v>45474</v>
      </c>
    </row>
    <row r="276" spans="1:13" ht="13.5" x14ac:dyDescent="0.2">
      <c r="A276" s="18" t="s">
        <v>50</v>
      </c>
      <c r="B276" s="32" t="s">
        <v>14</v>
      </c>
      <c r="C276" s="37" t="s">
        <v>20</v>
      </c>
      <c r="D276" s="31" t="s">
        <v>15</v>
      </c>
      <c r="E276" s="45" t="s">
        <v>15</v>
      </c>
      <c r="F276" s="88" t="s">
        <v>25</v>
      </c>
      <c r="G276" s="58">
        <v>7240232</v>
      </c>
      <c r="H276" s="68">
        <v>45491</v>
      </c>
      <c r="I276" s="57" t="s">
        <v>2741</v>
      </c>
      <c r="J276" s="57" t="s">
        <v>872</v>
      </c>
      <c r="K276" s="167" t="s">
        <v>873</v>
      </c>
      <c r="L276" s="178">
        <v>142000</v>
      </c>
      <c r="M276" s="211">
        <v>45474</v>
      </c>
    </row>
    <row r="277" spans="1:13" ht="27" x14ac:dyDescent="0.2">
      <c r="A277" s="18" t="s">
        <v>50</v>
      </c>
      <c r="B277" s="18" t="s">
        <v>16</v>
      </c>
      <c r="C277" s="18" t="s">
        <v>72</v>
      </c>
      <c r="D277" s="42" t="s">
        <v>2742</v>
      </c>
      <c r="E277" s="71">
        <v>45485</v>
      </c>
      <c r="F277" s="88" t="s">
        <v>25</v>
      </c>
      <c r="G277" s="58">
        <v>7240233</v>
      </c>
      <c r="H277" s="68">
        <v>45491</v>
      </c>
      <c r="I277" s="57" t="s">
        <v>2743</v>
      </c>
      <c r="J277" s="57" t="s">
        <v>2744</v>
      </c>
      <c r="K277" s="167" t="s">
        <v>2745</v>
      </c>
      <c r="L277" s="178">
        <v>114043938</v>
      </c>
      <c r="M277" s="211">
        <v>45474</v>
      </c>
    </row>
    <row r="278" spans="1:13" ht="27" x14ac:dyDescent="0.2">
      <c r="A278" s="18" t="s">
        <v>109</v>
      </c>
      <c r="B278" s="32" t="s">
        <v>0</v>
      </c>
      <c r="C278" s="18" t="s">
        <v>72</v>
      </c>
      <c r="D278" s="31" t="s">
        <v>15</v>
      </c>
      <c r="E278" s="45" t="s">
        <v>15</v>
      </c>
      <c r="F278" s="38" t="s">
        <v>23</v>
      </c>
      <c r="G278" s="77">
        <v>8240136</v>
      </c>
      <c r="H278" s="59">
        <v>45491</v>
      </c>
      <c r="I278" s="194" t="s">
        <v>2788</v>
      </c>
      <c r="J278" s="194" t="s">
        <v>216</v>
      </c>
      <c r="K278" s="38" t="s">
        <v>126</v>
      </c>
      <c r="L278" s="199">
        <v>573580</v>
      </c>
      <c r="M278" s="211">
        <v>45474</v>
      </c>
    </row>
    <row r="279" spans="1:13" ht="27" x14ac:dyDescent="0.2">
      <c r="A279" s="18" t="s">
        <v>109</v>
      </c>
      <c r="B279" s="32" t="s">
        <v>0</v>
      </c>
      <c r="C279" s="18" t="s">
        <v>72</v>
      </c>
      <c r="D279" s="31" t="s">
        <v>15</v>
      </c>
      <c r="E279" s="45" t="s">
        <v>15</v>
      </c>
      <c r="F279" s="38" t="s">
        <v>23</v>
      </c>
      <c r="G279" s="77">
        <v>8240133</v>
      </c>
      <c r="H279" s="59">
        <v>45491</v>
      </c>
      <c r="I279" s="194" t="s">
        <v>2799</v>
      </c>
      <c r="J279" s="194" t="s">
        <v>2800</v>
      </c>
      <c r="K279" s="38" t="s">
        <v>2801</v>
      </c>
      <c r="L279" s="199">
        <v>240380</v>
      </c>
      <c r="M279" s="211">
        <v>45474</v>
      </c>
    </row>
    <row r="280" spans="1:13" ht="13.5" x14ac:dyDescent="0.2">
      <c r="A280" s="18" t="s">
        <v>109</v>
      </c>
      <c r="B280" s="32" t="s">
        <v>14</v>
      </c>
      <c r="C280" s="37" t="s">
        <v>20</v>
      </c>
      <c r="D280" s="31" t="s">
        <v>15</v>
      </c>
      <c r="E280" s="45" t="s">
        <v>15</v>
      </c>
      <c r="F280" s="38" t="s">
        <v>23</v>
      </c>
      <c r="G280" s="77">
        <v>8240135</v>
      </c>
      <c r="H280" s="59">
        <v>45491</v>
      </c>
      <c r="I280" s="194" t="s">
        <v>2802</v>
      </c>
      <c r="J280" s="194" t="s">
        <v>2803</v>
      </c>
      <c r="K280" s="38" t="s">
        <v>2804</v>
      </c>
      <c r="L280" s="199">
        <v>3054730</v>
      </c>
      <c r="M280" s="211">
        <v>45474</v>
      </c>
    </row>
    <row r="281" spans="1:13" ht="13.5" x14ac:dyDescent="0.2">
      <c r="A281" s="18" t="s">
        <v>109</v>
      </c>
      <c r="B281" s="86" t="s">
        <v>2810</v>
      </c>
      <c r="C281" s="18" t="s">
        <v>72</v>
      </c>
      <c r="D281" s="31" t="s">
        <v>15</v>
      </c>
      <c r="E281" s="45" t="s">
        <v>15</v>
      </c>
      <c r="F281" s="38" t="s">
        <v>25</v>
      </c>
      <c r="G281" s="77">
        <v>8240138</v>
      </c>
      <c r="H281" s="59">
        <v>45491</v>
      </c>
      <c r="I281" s="194" t="s">
        <v>2811</v>
      </c>
      <c r="J281" s="194" t="s">
        <v>1804</v>
      </c>
      <c r="K281" s="38" t="s">
        <v>1805</v>
      </c>
      <c r="L281" s="199">
        <v>1343510</v>
      </c>
      <c r="M281" s="211">
        <v>45474</v>
      </c>
    </row>
    <row r="282" spans="1:13" ht="27" x14ac:dyDescent="0.2">
      <c r="A282" s="18" t="s">
        <v>59</v>
      </c>
      <c r="B282" s="32" t="s">
        <v>14</v>
      </c>
      <c r="C282" s="37" t="s">
        <v>20</v>
      </c>
      <c r="D282" s="31" t="s">
        <v>15</v>
      </c>
      <c r="E282" s="45" t="s">
        <v>15</v>
      </c>
      <c r="F282" s="80" t="s">
        <v>25</v>
      </c>
      <c r="G282" s="31">
        <v>19240216</v>
      </c>
      <c r="H282" s="45">
        <v>45491</v>
      </c>
      <c r="I282" s="182" t="s">
        <v>2856</v>
      </c>
      <c r="J282" s="57" t="s">
        <v>2857</v>
      </c>
      <c r="K282" s="130" t="s">
        <v>2858</v>
      </c>
      <c r="L282" s="166">
        <v>667776</v>
      </c>
      <c r="M282" s="211">
        <v>45474</v>
      </c>
    </row>
    <row r="283" spans="1:13" ht="27" x14ac:dyDescent="0.2">
      <c r="A283" s="18" t="s">
        <v>58</v>
      </c>
      <c r="B283" s="18" t="s">
        <v>16</v>
      </c>
      <c r="C283" s="18" t="s">
        <v>72</v>
      </c>
      <c r="D283" s="111" t="s">
        <v>2086</v>
      </c>
      <c r="E283" s="44">
        <v>45456</v>
      </c>
      <c r="F283" s="114" t="s">
        <v>25</v>
      </c>
      <c r="G283" s="64">
        <v>10240265</v>
      </c>
      <c r="H283" s="67">
        <v>45491</v>
      </c>
      <c r="I283" s="183" t="s">
        <v>2898</v>
      </c>
      <c r="J283" s="57" t="s">
        <v>338</v>
      </c>
      <c r="K283" s="76" t="s">
        <v>27</v>
      </c>
      <c r="L283" s="173">
        <v>238272</v>
      </c>
      <c r="M283" s="211">
        <v>45474</v>
      </c>
    </row>
    <row r="284" spans="1:13" ht="13.5" x14ac:dyDescent="0.2">
      <c r="A284" s="18" t="s">
        <v>48</v>
      </c>
      <c r="B284" s="32" t="s">
        <v>14</v>
      </c>
      <c r="C284" s="37" t="s">
        <v>20</v>
      </c>
      <c r="D284" s="31" t="s">
        <v>15</v>
      </c>
      <c r="E284" s="45" t="s">
        <v>15</v>
      </c>
      <c r="F284" s="32" t="s">
        <v>25</v>
      </c>
      <c r="G284" s="78">
        <v>12240143</v>
      </c>
      <c r="H284" s="44">
        <v>45491</v>
      </c>
      <c r="I284" s="32" t="s">
        <v>2967</v>
      </c>
      <c r="J284" s="32" t="s">
        <v>315</v>
      </c>
      <c r="K284" s="35" t="s">
        <v>316</v>
      </c>
      <c r="L284" s="166">
        <v>196350</v>
      </c>
      <c r="M284" s="211">
        <v>45474</v>
      </c>
    </row>
    <row r="285" spans="1:13" ht="27" x14ac:dyDescent="0.2">
      <c r="A285" s="18" t="s">
        <v>48</v>
      </c>
      <c r="B285" s="18" t="s">
        <v>16</v>
      </c>
      <c r="C285" s="18" t="s">
        <v>72</v>
      </c>
      <c r="D285" s="111" t="s">
        <v>2086</v>
      </c>
      <c r="E285" s="44">
        <v>45456</v>
      </c>
      <c r="F285" s="32" t="s">
        <v>25</v>
      </c>
      <c r="G285" s="78">
        <v>12240144</v>
      </c>
      <c r="H285" s="44">
        <v>45491</v>
      </c>
      <c r="I285" s="32" t="s">
        <v>2968</v>
      </c>
      <c r="J285" s="57" t="s">
        <v>338</v>
      </c>
      <c r="K285" s="76" t="s">
        <v>27</v>
      </c>
      <c r="L285" s="166">
        <v>164372</v>
      </c>
      <c r="M285" s="211">
        <v>45474</v>
      </c>
    </row>
    <row r="286" spans="1:13" ht="13.5" x14ac:dyDescent="0.2">
      <c r="A286" s="18" t="s">
        <v>51</v>
      </c>
      <c r="B286" s="86" t="s">
        <v>2810</v>
      </c>
      <c r="C286" s="18" t="s">
        <v>72</v>
      </c>
      <c r="D286" s="31" t="s">
        <v>15</v>
      </c>
      <c r="E286" s="45" t="s">
        <v>15</v>
      </c>
      <c r="F286" s="42" t="s">
        <v>2518</v>
      </c>
      <c r="G286" s="57">
        <v>13240242</v>
      </c>
      <c r="H286" s="46">
        <v>45491</v>
      </c>
      <c r="I286" s="57" t="s">
        <v>3014</v>
      </c>
      <c r="J286" s="57" t="s">
        <v>3015</v>
      </c>
      <c r="K286" s="167" t="s">
        <v>3016</v>
      </c>
      <c r="L286" s="186">
        <v>118524</v>
      </c>
      <c r="M286" s="211">
        <v>45474</v>
      </c>
    </row>
    <row r="287" spans="1:13" ht="13.5" x14ac:dyDescent="0.2">
      <c r="A287" s="18" t="s">
        <v>51</v>
      </c>
      <c r="B287" s="32" t="s">
        <v>14</v>
      </c>
      <c r="C287" s="37" t="s">
        <v>20</v>
      </c>
      <c r="D287" s="31" t="s">
        <v>15</v>
      </c>
      <c r="E287" s="45" t="s">
        <v>15</v>
      </c>
      <c r="F287" s="42" t="s">
        <v>2518</v>
      </c>
      <c r="G287" s="57">
        <v>13240243</v>
      </c>
      <c r="H287" s="46">
        <v>45491</v>
      </c>
      <c r="I287" s="57" t="s">
        <v>3017</v>
      </c>
      <c r="J287" s="57" t="s">
        <v>40</v>
      </c>
      <c r="K287" s="167" t="s">
        <v>41</v>
      </c>
      <c r="L287" s="186">
        <v>470050</v>
      </c>
      <c r="M287" s="211">
        <v>45474</v>
      </c>
    </row>
    <row r="288" spans="1:13" ht="13.5" x14ac:dyDescent="0.2">
      <c r="A288" s="18" t="s">
        <v>53</v>
      </c>
      <c r="B288" s="32" t="s">
        <v>14</v>
      </c>
      <c r="C288" s="37" t="s">
        <v>20</v>
      </c>
      <c r="D288" s="31" t="s">
        <v>15</v>
      </c>
      <c r="E288" s="45" t="s">
        <v>15</v>
      </c>
      <c r="F288" s="58" t="s">
        <v>2630</v>
      </c>
      <c r="G288" s="58">
        <v>14240204</v>
      </c>
      <c r="H288" s="68">
        <v>45491</v>
      </c>
      <c r="I288" s="18" t="s">
        <v>3045</v>
      </c>
      <c r="J288" s="51" t="s">
        <v>40</v>
      </c>
      <c r="K288" s="58" t="s">
        <v>41</v>
      </c>
      <c r="L288" s="168">
        <v>47005</v>
      </c>
      <c r="M288" s="211">
        <v>45474</v>
      </c>
    </row>
    <row r="289" spans="1:13" ht="13.5" x14ac:dyDescent="0.2">
      <c r="A289" s="18" t="s">
        <v>53</v>
      </c>
      <c r="B289" s="32" t="s">
        <v>14</v>
      </c>
      <c r="C289" s="37" t="s">
        <v>20</v>
      </c>
      <c r="D289" s="31" t="s">
        <v>15</v>
      </c>
      <c r="E289" s="45" t="s">
        <v>15</v>
      </c>
      <c r="F289" s="58" t="s">
        <v>2630</v>
      </c>
      <c r="G289" s="58">
        <v>14240205</v>
      </c>
      <c r="H289" s="68">
        <v>45491</v>
      </c>
      <c r="I289" s="18" t="s">
        <v>496</v>
      </c>
      <c r="J289" s="51" t="s">
        <v>268</v>
      </c>
      <c r="K289" s="58" t="s">
        <v>269</v>
      </c>
      <c r="L289" s="168">
        <v>101790</v>
      </c>
      <c r="M289" s="211">
        <v>45474</v>
      </c>
    </row>
    <row r="290" spans="1:13" ht="40.5" x14ac:dyDescent="0.2">
      <c r="A290" s="18" t="s">
        <v>42</v>
      </c>
      <c r="B290" s="32" t="s">
        <v>14</v>
      </c>
      <c r="C290" s="37" t="s">
        <v>20</v>
      </c>
      <c r="D290" s="31" t="s">
        <v>15</v>
      </c>
      <c r="E290" s="45" t="s">
        <v>15</v>
      </c>
      <c r="F290" s="149" t="s">
        <v>3063</v>
      </c>
      <c r="G290" s="58">
        <v>15240201</v>
      </c>
      <c r="H290" s="68">
        <v>45491</v>
      </c>
      <c r="I290" s="57" t="s">
        <v>3087</v>
      </c>
      <c r="J290" s="57" t="s">
        <v>3088</v>
      </c>
      <c r="K290" s="169" t="s">
        <v>3089</v>
      </c>
      <c r="L290" s="168">
        <v>1198378</v>
      </c>
      <c r="M290" s="211">
        <v>45474</v>
      </c>
    </row>
    <row r="291" spans="1:13" ht="27" x14ac:dyDescent="0.2">
      <c r="A291" s="18" t="s">
        <v>42</v>
      </c>
      <c r="B291" s="18" t="s">
        <v>16</v>
      </c>
      <c r="C291" s="18" t="s">
        <v>72</v>
      </c>
      <c r="D291" s="149" t="s">
        <v>26</v>
      </c>
      <c r="E291" s="160" t="s">
        <v>26</v>
      </c>
      <c r="F291" s="149" t="s">
        <v>3063</v>
      </c>
      <c r="G291" s="58">
        <v>15240202</v>
      </c>
      <c r="H291" s="68">
        <v>45491</v>
      </c>
      <c r="I291" s="57" t="s">
        <v>3090</v>
      </c>
      <c r="J291" s="57" t="s">
        <v>265</v>
      </c>
      <c r="K291" s="169" t="s">
        <v>266</v>
      </c>
      <c r="L291" s="168">
        <v>142800</v>
      </c>
      <c r="M291" s="211">
        <v>45474</v>
      </c>
    </row>
    <row r="292" spans="1:13" ht="40.5" x14ac:dyDescent="0.2">
      <c r="A292" s="18" t="s">
        <v>42</v>
      </c>
      <c r="B292" s="18" t="s">
        <v>16</v>
      </c>
      <c r="C292" s="18" t="s">
        <v>72</v>
      </c>
      <c r="D292" s="149" t="s">
        <v>26</v>
      </c>
      <c r="E292" s="160" t="s">
        <v>26</v>
      </c>
      <c r="F292" s="149" t="s">
        <v>3063</v>
      </c>
      <c r="G292" s="58">
        <v>15240203</v>
      </c>
      <c r="H292" s="68">
        <v>45491</v>
      </c>
      <c r="I292" s="57" t="s">
        <v>3091</v>
      </c>
      <c r="J292" s="57" t="s">
        <v>3092</v>
      </c>
      <c r="K292" s="169" t="s">
        <v>245</v>
      </c>
      <c r="L292" s="168">
        <v>208250</v>
      </c>
      <c r="M292" s="211">
        <v>45474</v>
      </c>
    </row>
    <row r="293" spans="1:13" ht="27" x14ac:dyDescent="0.2">
      <c r="A293" s="18" t="s">
        <v>42</v>
      </c>
      <c r="B293" s="18" t="s">
        <v>16</v>
      </c>
      <c r="C293" s="18" t="s">
        <v>72</v>
      </c>
      <c r="D293" s="149" t="s">
        <v>26</v>
      </c>
      <c r="E293" s="160" t="s">
        <v>26</v>
      </c>
      <c r="F293" s="149" t="s">
        <v>3063</v>
      </c>
      <c r="G293" s="58">
        <v>15240204</v>
      </c>
      <c r="H293" s="68">
        <v>45491</v>
      </c>
      <c r="I293" s="57" t="s">
        <v>3093</v>
      </c>
      <c r="J293" s="57" t="s">
        <v>3092</v>
      </c>
      <c r="K293" s="169" t="s">
        <v>245</v>
      </c>
      <c r="L293" s="168">
        <v>360000</v>
      </c>
      <c r="M293" s="211">
        <v>45474</v>
      </c>
    </row>
    <row r="294" spans="1:13" ht="27" x14ac:dyDescent="0.2">
      <c r="A294" s="18" t="s">
        <v>56</v>
      </c>
      <c r="B294" s="32" t="s">
        <v>14</v>
      </c>
      <c r="C294" s="37" t="s">
        <v>20</v>
      </c>
      <c r="D294" s="31" t="s">
        <v>15</v>
      </c>
      <c r="E294" s="45" t="s">
        <v>15</v>
      </c>
      <c r="F294" s="112" t="s">
        <v>2518</v>
      </c>
      <c r="G294" s="57">
        <v>16240224</v>
      </c>
      <c r="H294" s="46">
        <v>45491</v>
      </c>
      <c r="I294" s="57" t="s">
        <v>3159</v>
      </c>
      <c r="J294" s="57" t="s">
        <v>2301</v>
      </c>
      <c r="K294" s="58" t="s">
        <v>2302</v>
      </c>
      <c r="L294" s="168">
        <v>129990</v>
      </c>
      <c r="M294" s="211">
        <v>45474</v>
      </c>
    </row>
    <row r="295" spans="1:13" ht="40.5" x14ac:dyDescent="0.2">
      <c r="A295" s="18" t="s">
        <v>56</v>
      </c>
      <c r="B295" s="32" t="s">
        <v>0</v>
      </c>
      <c r="C295" s="18" t="s">
        <v>72</v>
      </c>
      <c r="D295" s="31" t="s">
        <v>15</v>
      </c>
      <c r="E295" s="45" t="s">
        <v>15</v>
      </c>
      <c r="F295" s="112" t="s">
        <v>2518</v>
      </c>
      <c r="G295" s="57">
        <v>16240225</v>
      </c>
      <c r="H295" s="46">
        <v>45491</v>
      </c>
      <c r="I295" s="57" t="s">
        <v>3160</v>
      </c>
      <c r="J295" s="57" t="s">
        <v>100</v>
      </c>
      <c r="K295" s="112" t="s">
        <v>101</v>
      </c>
      <c r="L295" s="168">
        <v>124950</v>
      </c>
      <c r="M295" s="211">
        <v>45474</v>
      </c>
    </row>
    <row r="296" spans="1:13" ht="27" x14ac:dyDescent="0.2">
      <c r="A296" s="18" t="s">
        <v>18</v>
      </c>
      <c r="B296" s="32" t="s">
        <v>0</v>
      </c>
      <c r="C296" s="18" t="s">
        <v>72</v>
      </c>
      <c r="D296" s="31" t="s">
        <v>15</v>
      </c>
      <c r="E296" s="45" t="s">
        <v>15</v>
      </c>
      <c r="F296" s="57" t="s">
        <v>2518</v>
      </c>
      <c r="G296" s="57">
        <v>1240100</v>
      </c>
      <c r="H296" s="46">
        <v>45492</v>
      </c>
      <c r="I296" s="57" t="s">
        <v>2522</v>
      </c>
      <c r="J296" s="57" t="s">
        <v>530</v>
      </c>
      <c r="K296" s="169" t="s">
        <v>643</v>
      </c>
      <c r="L296" s="170">
        <v>2397104</v>
      </c>
      <c r="M296" s="211">
        <v>45474</v>
      </c>
    </row>
    <row r="297" spans="1:13" ht="27" x14ac:dyDescent="0.2">
      <c r="A297" s="18" t="s">
        <v>55</v>
      </c>
      <c r="B297" s="32" t="s">
        <v>0</v>
      </c>
      <c r="C297" s="18" t="s">
        <v>72</v>
      </c>
      <c r="D297" s="31" t="s">
        <v>15</v>
      </c>
      <c r="E297" s="45" t="s">
        <v>15</v>
      </c>
      <c r="F297" s="111" t="s">
        <v>25</v>
      </c>
      <c r="G297" s="57">
        <v>32400150</v>
      </c>
      <c r="H297" s="44">
        <v>45492</v>
      </c>
      <c r="I297" s="18" t="s">
        <v>2594</v>
      </c>
      <c r="J297" s="86" t="s">
        <v>106</v>
      </c>
      <c r="K297" s="35" t="s">
        <v>96</v>
      </c>
      <c r="L297" s="166">
        <v>151725</v>
      </c>
      <c r="M297" s="211">
        <v>45474</v>
      </c>
    </row>
    <row r="298" spans="1:13" ht="27" x14ac:dyDescent="0.2">
      <c r="A298" s="18" t="s">
        <v>55</v>
      </c>
      <c r="B298" s="32" t="s">
        <v>0</v>
      </c>
      <c r="C298" s="18" t="s">
        <v>72</v>
      </c>
      <c r="D298" s="31" t="s">
        <v>15</v>
      </c>
      <c r="E298" s="45" t="s">
        <v>15</v>
      </c>
      <c r="F298" s="111" t="s">
        <v>25</v>
      </c>
      <c r="G298" s="57">
        <v>32400151</v>
      </c>
      <c r="H298" s="44">
        <v>45492</v>
      </c>
      <c r="I298" s="18" t="s">
        <v>2595</v>
      </c>
      <c r="J298" s="86" t="s">
        <v>106</v>
      </c>
      <c r="K298" s="35" t="s">
        <v>96</v>
      </c>
      <c r="L298" s="166">
        <v>148000</v>
      </c>
      <c r="M298" s="211">
        <v>45474</v>
      </c>
    </row>
    <row r="299" spans="1:13" ht="13.5" x14ac:dyDescent="0.2">
      <c r="A299" s="18" t="s">
        <v>54</v>
      </c>
      <c r="B299" s="32" t="s">
        <v>14</v>
      </c>
      <c r="C299" s="37" t="s">
        <v>20</v>
      </c>
      <c r="D299" s="31" t="s">
        <v>15</v>
      </c>
      <c r="E299" s="45" t="s">
        <v>15</v>
      </c>
      <c r="F299" s="157" t="s">
        <v>2518</v>
      </c>
      <c r="G299" s="38">
        <v>42400231</v>
      </c>
      <c r="H299" s="138">
        <v>45492</v>
      </c>
      <c r="I299" s="172" t="s">
        <v>2611</v>
      </c>
      <c r="J299" s="139" t="s">
        <v>2612</v>
      </c>
      <c r="K299" s="139" t="s">
        <v>387</v>
      </c>
      <c r="L299" s="173">
        <v>1700000</v>
      </c>
      <c r="M299" s="211">
        <v>45474</v>
      </c>
    </row>
    <row r="300" spans="1:13" ht="27" x14ac:dyDescent="0.2">
      <c r="A300" s="18" t="s">
        <v>54</v>
      </c>
      <c r="B300" s="32" t="s">
        <v>14</v>
      </c>
      <c r="C300" s="37" t="s">
        <v>20</v>
      </c>
      <c r="D300" s="31" t="s">
        <v>15</v>
      </c>
      <c r="E300" s="45" t="s">
        <v>15</v>
      </c>
      <c r="F300" s="157" t="s">
        <v>2518</v>
      </c>
      <c r="G300" s="38">
        <v>42400232</v>
      </c>
      <c r="H300" s="138">
        <v>45492</v>
      </c>
      <c r="I300" s="172" t="s">
        <v>2613</v>
      </c>
      <c r="J300" s="139" t="s">
        <v>2614</v>
      </c>
      <c r="K300" s="139" t="s">
        <v>2615</v>
      </c>
      <c r="L300" s="173">
        <v>240000</v>
      </c>
      <c r="M300" s="211">
        <v>45474</v>
      </c>
    </row>
    <row r="301" spans="1:13" ht="27" x14ac:dyDescent="0.2">
      <c r="A301" s="18" t="s">
        <v>84</v>
      </c>
      <c r="B301" s="32" t="s">
        <v>0</v>
      </c>
      <c r="C301" s="18" t="s">
        <v>72</v>
      </c>
      <c r="D301" s="31" t="s">
        <v>15</v>
      </c>
      <c r="E301" s="45" t="s">
        <v>15</v>
      </c>
      <c r="F301" s="111" t="s">
        <v>2630</v>
      </c>
      <c r="G301" s="111">
        <v>5240333</v>
      </c>
      <c r="H301" s="44">
        <v>45492</v>
      </c>
      <c r="I301" s="18" t="s">
        <v>2644</v>
      </c>
      <c r="J301" s="37" t="s">
        <v>2645</v>
      </c>
      <c r="K301" s="38" t="s">
        <v>262</v>
      </c>
      <c r="L301" s="174">
        <v>333200</v>
      </c>
      <c r="M301" s="211">
        <v>45474</v>
      </c>
    </row>
    <row r="302" spans="1:13" ht="27" x14ac:dyDescent="0.2">
      <c r="A302" s="18" t="s">
        <v>52</v>
      </c>
      <c r="B302" s="32" t="s">
        <v>0</v>
      </c>
      <c r="C302" s="18" t="s">
        <v>72</v>
      </c>
      <c r="D302" s="31" t="s">
        <v>15</v>
      </c>
      <c r="E302" s="45" t="s">
        <v>15</v>
      </c>
      <c r="F302" s="131" t="s">
        <v>2761</v>
      </c>
      <c r="G302" s="35">
        <v>20240076</v>
      </c>
      <c r="H302" s="82">
        <v>45492</v>
      </c>
      <c r="I302" s="57" t="s">
        <v>2770</v>
      </c>
      <c r="J302" s="179" t="s">
        <v>2771</v>
      </c>
      <c r="K302" s="180" t="s">
        <v>2772</v>
      </c>
      <c r="L302" s="191">
        <v>753300</v>
      </c>
      <c r="M302" s="211">
        <v>45474</v>
      </c>
    </row>
    <row r="303" spans="1:13" ht="13.5" x14ac:dyDescent="0.2">
      <c r="A303" s="18" t="s">
        <v>87</v>
      </c>
      <c r="B303" s="32" t="s">
        <v>14</v>
      </c>
      <c r="C303" s="37" t="s">
        <v>20</v>
      </c>
      <c r="D303" s="31" t="s">
        <v>15</v>
      </c>
      <c r="E303" s="45" t="s">
        <v>15</v>
      </c>
      <c r="F303" s="73" t="s">
        <v>2518</v>
      </c>
      <c r="G303" s="73">
        <v>9240231</v>
      </c>
      <c r="H303" s="46">
        <v>45492</v>
      </c>
      <c r="I303" s="57" t="s">
        <v>2832</v>
      </c>
      <c r="J303" s="57" t="s">
        <v>191</v>
      </c>
      <c r="K303" s="76" t="s">
        <v>66</v>
      </c>
      <c r="L303" s="65">
        <v>120299</v>
      </c>
      <c r="M303" s="211">
        <v>45474</v>
      </c>
    </row>
    <row r="304" spans="1:13" ht="27" x14ac:dyDescent="0.2">
      <c r="A304" s="18" t="s">
        <v>58</v>
      </c>
      <c r="B304" s="18" t="s">
        <v>16</v>
      </c>
      <c r="C304" s="18" t="s">
        <v>72</v>
      </c>
      <c r="D304" s="111" t="s">
        <v>2086</v>
      </c>
      <c r="E304" s="44">
        <v>45456</v>
      </c>
      <c r="F304" s="114" t="s">
        <v>25</v>
      </c>
      <c r="G304" s="64">
        <v>10240267</v>
      </c>
      <c r="H304" s="67">
        <v>45492</v>
      </c>
      <c r="I304" s="183" t="s">
        <v>2899</v>
      </c>
      <c r="J304" s="57" t="s">
        <v>338</v>
      </c>
      <c r="K304" s="76" t="s">
        <v>27</v>
      </c>
      <c r="L304" s="173">
        <v>138372</v>
      </c>
      <c r="M304" s="211">
        <v>45474</v>
      </c>
    </row>
    <row r="305" spans="1:13" ht="27" x14ac:dyDescent="0.2">
      <c r="A305" s="18" t="s">
        <v>58</v>
      </c>
      <c r="B305" s="18" t="s">
        <v>16</v>
      </c>
      <c r="C305" s="18" t="s">
        <v>72</v>
      </c>
      <c r="D305" s="111" t="s">
        <v>2086</v>
      </c>
      <c r="E305" s="44">
        <v>45456</v>
      </c>
      <c r="F305" s="114" t="s">
        <v>25</v>
      </c>
      <c r="G305" s="64">
        <v>10240268</v>
      </c>
      <c r="H305" s="67">
        <v>45492</v>
      </c>
      <c r="I305" s="183" t="s">
        <v>2900</v>
      </c>
      <c r="J305" s="57" t="s">
        <v>338</v>
      </c>
      <c r="K305" s="76" t="s">
        <v>27</v>
      </c>
      <c r="L305" s="173">
        <v>313371</v>
      </c>
      <c r="M305" s="211">
        <v>45474</v>
      </c>
    </row>
    <row r="306" spans="1:13" ht="27" x14ac:dyDescent="0.2">
      <c r="A306" s="18" t="s">
        <v>58</v>
      </c>
      <c r="B306" s="32" t="s">
        <v>0</v>
      </c>
      <c r="C306" s="18" t="s">
        <v>72</v>
      </c>
      <c r="D306" s="31" t="s">
        <v>15</v>
      </c>
      <c r="E306" s="45" t="s">
        <v>15</v>
      </c>
      <c r="F306" s="114" t="s">
        <v>23</v>
      </c>
      <c r="G306" s="64">
        <v>10240269</v>
      </c>
      <c r="H306" s="67">
        <v>45492</v>
      </c>
      <c r="I306" s="183" t="s">
        <v>2901</v>
      </c>
      <c r="J306" s="183" t="s">
        <v>2902</v>
      </c>
      <c r="K306" s="108" t="s">
        <v>2903</v>
      </c>
      <c r="L306" s="173">
        <v>515616</v>
      </c>
      <c r="M306" s="211">
        <v>45474</v>
      </c>
    </row>
    <row r="307" spans="1:13" ht="27" x14ac:dyDescent="0.2">
      <c r="A307" s="18" t="s">
        <v>58</v>
      </c>
      <c r="B307" s="32" t="s">
        <v>14</v>
      </c>
      <c r="C307" s="37" t="s">
        <v>20</v>
      </c>
      <c r="D307" s="31" t="s">
        <v>15</v>
      </c>
      <c r="E307" s="45" t="s">
        <v>15</v>
      </c>
      <c r="F307" s="114" t="s">
        <v>23</v>
      </c>
      <c r="G307" s="64">
        <v>10240271</v>
      </c>
      <c r="H307" s="67">
        <v>45492</v>
      </c>
      <c r="I307" s="183" t="s">
        <v>2904</v>
      </c>
      <c r="J307" s="183" t="s">
        <v>2905</v>
      </c>
      <c r="K307" s="108" t="s">
        <v>103</v>
      </c>
      <c r="L307" s="173">
        <v>98407</v>
      </c>
      <c r="M307" s="211">
        <v>45474</v>
      </c>
    </row>
    <row r="308" spans="1:13" ht="27" x14ac:dyDescent="0.2">
      <c r="A308" s="18" t="s">
        <v>51</v>
      </c>
      <c r="B308" s="32" t="s">
        <v>0</v>
      </c>
      <c r="C308" s="18" t="s">
        <v>72</v>
      </c>
      <c r="D308" s="31" t="s">
        <v>15</v>
      </c>
      <c r="E308" s="45" t="s">
        <v>15</v>
      </c>
      <c r="F308" s="42" t="s">
        <v>2518</v>
      </c>
      <c r="G308" s="57">
        <v>13240244</v>
      </c>
      <c r="H308" s="46">
        <v>45492</v>
      </c>
      <c r="I308" s="57" t="s">
        <v>3018</v>
      </c>
      <c r="J308" s="57" t="s">
        <v>124</v>
      </c>
      <c r="K308" s="167" t="s">
        <v>125</v>
      </c>
      <c r="L308" s="186">
        <v>359316</v>
      </c>
      <c r="M308" s="211">
        <v>45474</v>
      </c>
    </row>
    <row r="309" spans="1:13" ht="27" x14ac:dyDescent="0.2">
      <c r="A309" s="18" t="s">
        <v>51</v>
      </c>
      <c r="B309" s="32" t="s">
        <v>0</v>
      </c>
      <c r="C309" s="18" t="s">
        <v>72</v>
      </c>
      <c r="D309" s="31" t="s">
        <v>15</v>
      </c>
      <c r="E309" s="45" t="s">
        <v>15</v>
      </c>
      <c r="F309" s="42" t="s">
        <v>2518</v>
      </c>
      <c r="G309" s="57">
        <v>13240245</v>
      </c>
      <c r="H309" s="46">
        <v>45492</v>
      </c>
      <c r="I309" s="57" t="s">
        <v>3019</v>
      </c>
      <c r="J309" s="57" t="s">
        <v>38</v>
      </c>
      <c r="K309" s="167" t="s">
        <v>39</v>
      </c>
      <c r="L309" s="186">
        <v>481000</v>
      </c>
      <c r="M309" s="211">
        <v>45474</v>
      </c>
    </row>
    <row r="310" spans="1:13" ht="27" x14ac:dyDescent="0.2">
      <c r="A310" s="18" t="s">
        <v>51</v>
      </c>
      <c r="B310" s="32" t="s">
        <v>0</v>
      </c>
      <c r="C310" s="18" t="s">
        <v>72</v>
      </c>
      <c r="D310" s="31" t="s">
        <v>15</v>
      </c>
      <c r="E310" s="45" t="s">
        <v>15</v>
      </c>
      <c r="F310" s="42" t="s">
        <v>2518</v>
      </c>
      <c r="G310" s="57">
        <v>13240246</v>
      </c>
      <c r="H310" s="46">
        <v>45492</v>
      </c>
      <c r="I310" s="57" t="s">
        <v>3020</v>
      </c>
      <c r="J310" s="57" t="s">
        <v>38</v>
      </c>
      <c r="K310" s="167" t="s">
        <v>120</v>
      </c>
      <c r="L310" s="186">
        <v>214200</v>
      </c>
      <c r="M310" s="211">
        <v>45474</v>
      </c>
    </row>
    <row r="311" spans="1:13" ht="27" x14ac:dyDescent="0.2">
      <c r="A311" s="18" t="s">
        <v>51</v>
      </c>
      <c r="B311" s="32" t="s">
        <v>0</v>
      </c>
      <c r="C311" s="18" t="s">
        <v>72</v>
      </c>
      <c r="D311" s="31" t="s">
        <v>15</v>
      </c>
      <c r="E311" s="45" t="s">
        <v>15</v>
      </c>
      <c r="F311" s="42" t="s">
        <v>2518</v>
      </c>
      <c r="G311" s="57">
        <v>13240247</v>
      </c>
      <c r="H311" s="46">
        <v>45492</v>
      </c>
      <c r="I311" s="57" t="s">
        <v>550</v>
      </c>
      <c r="J311" s="57" t="s">
        <v>38</v>
      </c>
      <c r="K311" s="167" t="s">
        <v>39</v>
      </c>
      <c r="L311" s="186">
        <v>508000</v>
      </c>
      <c r="M311" s="211">
        <v>45474</v>
      </c>
    </row>
    <row r="312" spans="1:13" ht="27" x14ac:dyDescent="0.2">
      <c r="A312" s="18" t="s">
        <v>51</v>
      </c>
      <c r="B312" s="32" t="s">
        <v>0</v>
      </c>
      <c r="C312" s="18" t="s">
        <v>72</v>
      </c>
      <c r="D312" s="31" t="s">
        <v>15</v>
      </c>
      <c r="E312" s="45" t="s">
        <v>15</v>
      </c>
      <c r="F312" s="42" t="s">
        <v>2518</v>
      </c>
      <c r="G312" s="57">
        <v>13240248</v>
      </c>
      <c r="H312" s="46">
        <v>45492</v>
      </c>
      <c r="I312" s="57" t="s">
        <v>3020</v>
      </c>
      <c r="J312" s="57" t="s">
        <v>83</v>
      </c>
      <c r="K312" s="167" t="s">
        <v>121</v>
      </c>
      <c r="L312" s="186">
        <v>140000</v>
      </c>
      <c r="M312" s="211">
        <v>45474</v>
      </c>
    </row>
    <row r="313" spans="1:13" ht="27" x14ac:dyDescent="0.2">
      <c r="A313" s="18" t="s">
        <v>51</v>
      </c>
      <c r="B313" s="32" t="s">
        <v>0</v>
      </c>
      <c r="C313" s="18" t="s">
        <v>72</v>
      </c>
      <c r="D313" s="31" t="s">
        <v>15</v>
      </c>
      <c r="E313" s="45" t="s">
        <v>15</v>
      </c>
      <c r="F313" s="42" t="s">
        <v>2518</v>
      </c>
      <c r="G313" s="57">
        <v>13240249</v>
      </c>
      <c r="H313" s="46">
        <v>45492</v>
      </c>
      <c r="I313" s="57" t="s">
        <v>549</v>
      </c>
      <c r="J313" s="57" t="s">
        <v>38</v>
      </c>
      <c r="K313" s="167" t="s">
        <v>39</v>
      </c>
      <c r="L313" s="186">
        <v>347750</v>
      </c>
      <c r="M313" s="211">
        <v>45474</v>
      </c>
    </row>
    <row r="314" spans="1:13" ht="27" x14ac:dyDescent="0.2">
      <c r="A314" s="18" t="s">
        <v>51</v>
      </c>
      <c r="B314" s="32" t="s">
        <v>0</v>
      </c>
      <c r="C314" s="18" t="s">
        <v>72</v>
      </c>
      <c r="D314" s="31" t="s">
        <v>15</v>
      </c>
      <c r="E314" s="45" t="s">
        <v>15</v>
      </c>
      <c r="F314" s="42" t="s">
        <v>2518</v>
      </c>
      <c r="G314" s="57">
        <v>13240250</v>
      </c>
      <c r="H314" s="46">
        <v>45492</v>
      </c>
      <c r="I314" s="57" t="s">
        <v>3020</v>
      </c>
      <c r="J314" s="57" t="s">
        <v>83</v>
      </c>
      <c r="K314" s="167" t="s">
        <v>121</v>
      </c>
      <c r="L314" s="186">
        <v>160000</v>
      </c>
      <c r="M314" s="211">
        <v>45474</v>
      </c>
    </row>
    <row r="315" spans="1:13" ht="27" x14ac:dyDescent="0.2">
      <c r="A315" s="18" t="s">
        <v>42</v>
      </c>
      <c r="B315" s="32" t="s">
        <v>14</v>
      </c>
      <c r="C315" s="37" t="s">
        <v>20</v>
      </c>
      <c r="D315" s="31" t="s">
        <v>15</v>
      </c>
      <c r="E315" s="45" t="s">
        <v>15</v>
      </c>
      <c r="F315" s="149" t="s">
        <v>3063</v>
      </c>
      <c r="G315" s="58">
        <v>15240205</v>
      </c>
      <c r="H315" s="68">
        <v>45492</v>
      </c>
      <c r="I315" s="57" t="s">
        <v>3094</v>
      </c>
      <c r="J315" s="57" t="s">
        <v>3095</v>
      </c>
      <c r="K315" s="169" t="s">
        <v>518</v>
      </c>
      <c r="L315" s="168">
        <v>702100</v>
      </c>
      <c r="M315" s="211">
        <v>45474</v>
      </c>
    </row>
    <row r="316" spans="1:13" ht="27" x14ac:dyDescent="0.2">
      <c r="A316" s="18" t="s">
        <v>42</v>
      </c>
      <c r="B316" s="32" t="s">
        <v>14</v>
      </c>
      <c r="C316" s="37" t="s">
        <v>20</v>
      </c>
      <c r="D316" s="31" t="s">
        <v>15</v>
      </c>
      <c r="E316" s="45" t="s">
        <v>15</v>
      </c>
      <c r="F316" s="149" t="s">
        <v>3063</v>
      </c>
      <c r="G316" s="58">
        <v>15240206</v>
      </c>
      <c r="H316" s="68">
        <v>45492</v>
      </c>
      <c r="I316" s="57" t="s">
        <v>3096</v>
      </c>
      <c r="J316" s="57" t="s">
        <v>3097</v>
      </c>
      <c r="K316" s="169" t="s">
        <v>477</v>
      </c>
      <c r="L316" s="168">
        <v>666400</v>
      </c>
      <c r="M316" s="211">
        <v>45474</v>
      </c>
    </row>
    <row r="317" spans="1:13" ht="27" x14ac:dyDescent="0.2">
      <c r="A317" s="18" t="s">
        <v>42</v>
      </c>
      <c r="B317" s="32" t="s">
        <v>14</v>
      </c>
      <c r="C317" s="37" t="s">
        <v>20</v>
      </c>
      <c r="D317" s="31" t="s">
        <v>15</v>
      </c>
      <c r="E317" s="45" t="s">
        <v>15</v>
      </c>
      <c r="F317" s="149" t="s">
        <v>3063</v>
      </c>
      <c r="G317" s="58">
        <v>15240207</v>
      </c>
      <c r="H317" s="68">
        <v>45492</v>
      </c>
      <c r="I317" s="57" t="s">
        <v>3098</v>
      </c>
      <c r="J317" s="57" t="s">
        <v>556</v>
      </c>
      <c r="K317" s="169" t="s">
        <v>557</v>
      </c>
      <c r="L317" s="168">
        <v>680000</v>
      </c>
      <c r="M317" s="211">
        <v>45474</v>
      </c>
    </row>
    <row r="318" spans="1:13" ht="40.5" x14ac:dyDescent="0.2">
      <c r="A318" s="18" t="s">
        <v>42</v>
      </c>
      <c r="B318" s="18" t="s">
        <v>16</v>
      </c>
      <c r="C318" s="18" t="s">
        <v>72</v>
      </c>
      <c r="D318" s="149" t="s">
        <v>3099</v>
      </c>
      <c r="E318" s="68">
        <v>45491</v>
      </c>
      <c r="F318" s="149" t="s">
        <v>3063</v>
      </c>
      <c r="G318" s="58">
        <v>15240208</v>
      </c>
      <c r="H318" s="68">
        <v>45492</v>
      </c>
      <c r="I318" s="57" t="s">
        <v>3100</v>
      </c>
      <c r="J318" s="57" t="s">
        <v>3101</v>
      </c>
      <c r="K318" s="169" t="s">
        <v>421</v>
      </c>
      <c r="L318" s="168">
        <v>300000</v>
      </c>
      <c r="M318" s="211">
        <v>45474</v>
      </c>
    </row>
    <row r="319" spans="1:13" ht="40.5" x14ac:dyDescent="0.2">
      <c r="A319" s="18" t="s">
        <v>56</v>
      </c>
      <c r="B319" s="32" t="s">
        <v>14</v>
      </c>
      <c r="C319" s="37" t="s">
        <v>20</v>
      </c>
      <c r="D319" s="31" t="s">
        <v>15</v>
      </c>
      <c r="E319" s="45" t="s">
        <v>15</v>
      </c>
      <c r="F319" s="112" t="s">
        <v>2518</v>
      </c>
      <c r="G319" s="57">
        <v>16240226</v>
      </c>
      <c r="H319" s="46">
        <v>45492</v>
      </c>
      <c r="I319" s="57" t="s">
        <v>3161</v>
      </c>
      <c r="J319" s="57" t="s">
        <v>511</v>
      </c>
      <c r="K319" s="115" t="s">
        <v>512</v>
      </c>
      <c r="L319" s="168">
        <v>3266342</v>
      </c>
      <c r="M319" s="211">
        <v>45474</v>
      </c>
    </row>
    <row r="320" spans="1:13" ht="40.5" x14ac:dyDescent="0.2">
      <c r="A320" s="18" t="s">
        <v>56</v>
      </c>
      <c r="B320" s="32" t="s">
        <v>14</v>
      </c>
      <c r="C320" s="37" t="s">
        <v>20</v>
      </c>
      <c r="D320" s="31" t="s">
        <v>15</v>
      </c>
      <c r="E320" s="45" t="s">
        <v>15</v>
      </c>
      <c r="F320" s="112" t="s">
        <v>2518</v>
      </c>
      <c r="G320" s="57">
        <v>16240227</v>
      </c>
      <c r="H320" s="46">
        <v>45492</v>
      </c>
      <c r="I320" s="57" t="s">
        <v>3162</v>
      </c>
      <c r="J320" s="57" t="s">
        <v>511</v>
      </c>
      <c r="K320" s="115" t="s">
        <v>512</v>
      </c>
      <c r="L320" s="168">
        <v>1017132</v>
      </c>
      <c r="M320" s="211">
        <v>45474</v>
      </c>
    </row>
    <row r="321" spans="1:13" ht="27" x14ac:dyDescent="0.2">
      <c r="A321" s="18" t="s">
        <v>85</v>
      </c>
      <c r="B321" s="114" t="s">
        <v>2</v>
      </c>
      <c r="C321" s="128" t="s">
        <v>2</v>
      </c>
      <c r="D321" s="48" t="s">
        <v>844</v>
      </c>
      <c r="E321" s="46">
        <v>43385</v>
      </c>
      <c r="F321" s="48" t="s">
        <v>2518</v>
      </c>
      <c r="G321" s="48">
        <v>6240303</v>
      </c>
      <c r="H321" s="46">
        <v>45493</v>
      </c>
      <c r="I321" s="176" t="s">
        <v>2683</v>
      </c>
      <c r="J321" s="176" t="s">
        <v>275</v>
      </c>
      <c r="K321" s="48" t="s">
        <v>276</v>
      </c>
      <c r="L321" s="177">
        <f>4*37600</f>
        <v>150400</v>
      </c>
      <c r="M321" s="211">
        <v>45474</v>
      </c>
    </row>
    <row r="322" spans="1:13" ht="40.5" x14ac:dyDescent="0.2">
      <c r="A322" s="18" t="s">
        <v>85</v>
      </c>
      <c r="B322" s="32" t="s">
        <v>0</v>
      </c>
      <c r="C322" s="18" t="s">
        <v>72</v>
      </c>
      <c r="D322" s="31" t="s">
        <v>15</v>
      </c>
      <c r="E322" s="45" t="s">
        <v>15</v>
      </c>
      <c r="F322" s="48" t="s">
        <v>2518</v>
      </c>
      <c r="G322" s="48">
        <v>6240304</v>
      </c>
      <c r="H322" s="46">
        <v>45493</v>
      </c>
      <c r="I322" s="176" t="s">
        <v>2684</v>
      </c>
      <c r="J322" s="176" t="s">
        <v>2685</v>
      </c>
      <c r="K322" s="48" t="s">
        <v>2686</v>
      </c>
      <c r="L322" s="177">
        <v>452960</v>
      </c>
      <c r="M322" s="211">
        <v>45474</v>
      </c>
    </row>
    <row r="323" spans="1:13" ht="27" x14ac:dyDescent="0.2">
      <c r="A323" s="18" t="s">
        <v>60</v>
      </c>
      <c r="B323" s="18" t="s">
        <v>16</v>
      </c>
      <c r="C323" s="18" t="s">
        <v>72</v>
      </c>
      <c r="D323" s="111" t="s">
        <v>2086</v>
      </c>
      <c r="E323" s="44">
        <v>45456</v>
      </c>
      <c r="F323" s="57" t="s">
        <v>23</v>
      </c>
      <c r="G323" s="57">
        <v>18240229</v>
      </c>
      <c r="H323" s="46">
        <v>45495</v>
      </c>
      <c r="I323" s="57" t="s">
        <v>2495</v>
      </c>
      <c r="J323" s="57" t="s">
        <v>338</v>
      </c>
      <c r="K323" s="76" t="s">
        <v>27</v>
      </c>
      <c r="L323" s="168">
        <v>216239</v>
      </c>
      <c r="M323" s="211">
        <v>45474</v>
      </c>
    </row>
    <row r="324" spans="1:13" ht="27" x14ac:dyDescent="0.2">
      <c r="A324" s="18" t="s">
        <v>57</v>
      </c>
      <c r="B324" s="32" t="s">
        <v>0</v>
      </c>
      <c r="C324" s="18" t="s">
        <v>72</v>
      </c>
      <c r="D324" s="31" t="s">
        <v>15</v>
      </c>
      <c r="E324" s="45" t="s">
        <v>15</v>
      </c>
      <c r="F324" s="112" t="s">
        <v>23</v>
      </c>
      <c r="G324" s="57">
        <v>2240225</v>
      </c>
      <c r="H324" s="46">
        <v>45495</v>
      </c>
      <c r="I324" s="57" t="s">
        <v>2560</v>
      </c>
      <c r="J324" s="58" t="s">
        <v>426</v>
      </c>
      <c r="K324" s="169" t="s">
        <v>329</v>
      </c>
      <c r="L324" s="171">
        <v>600000</v>
      </c>
      <c r="M324" s="211">
        <v>45474</v>
      </c>
    </row>
    <row r="325" spans="1:13" ht="27" x14ac:dyDescent="0.2">
      <c r="A325" s="18" t="s">
        <v>57</v>
      </c>
      <c r="B325" s="18" t="s">
        <v>16</v>
      </c>
      <c r="C325" s="18" t="s">
        <v>72</v>
      </c>
      <c r="D325" s="111" t="s">
        <v>2086</v>
      </c>
      <c r="E325" s="44">
        <v>45456</v>
      </c>
      <c r="F325" s="112" t="s">
        <v>23</v>
      </c>
      <c r="G325" s="57">
        <v>2240226</v>
      </c>
      <c r="H325" s="46">
        <v>45495</v>
      </c>
      <c r="I325" s="57" t="s">
        <v>2561</v>
      </c>
      <c r="J325" s="57" t="s">
        <v>338</v>
      </c>
      <c r="K325" s="76" t="s">
        <v>27</v>
      </c>
      <c r="L325" s="171">
        <v>168372</v>
      </c>
      <c r="M325" s="211">
        <v>45474</v>
      </c>
    </row>
    <row r="326" spans="1:13" ht="13.5" x14ac:dyDescent="0.2">
      <c r="A326" s="18" t="s">
        <v>57</v>
      </c>
      <c r="B326" s="18" t="s">
        <v>2536</v>
      </c>
      <c r="C326" s="37" t="s">
        <v>73</v>
      </c>
      <c r="D326" s="31" t="s">
        <v>15</v>
      </c>
      <c r="E326" s="45" t="s">
        <v>15</v>
      </c>
      <c r="F326" s="112" t="s">
        <v>2545</v>
      </c>
      <c r="G326" s="57" t="s">
        <v>2562</v>
      </c>
      <c r="H326" s="46">
        <v>45495</v>
      </c>
      <c r="I326" s="57" t="s">
        <v>2563</v>
      </c>
      <c r="J326" s="58" t="s">
        <v>1557</v>
      </c>
      <c r="K326" s="169" t="s">
        <v>2564</v>
      </c>
      <c r="L326" s="171">
        <v>309995</v>
      </c>
      <c r="M326" s="211">
        <v>45474</v>
      </c>
    </row>
    <row r="327" spans="1:13" ht="54" x14ac:dyDescent="0.2">
      <c r="A327" s="18" t="s">
        <v>55</v>
      </c>
      <c r="B327" s="18" t="s">
        <v>16</v>
      </c>
      <c r="C327" s="18" t="s">
        <v>72</v>
      </c>
      <c r="D327" s="111" t="s">
        <v>2086</v>
      </c>
      <c r="E327" s="44">
        <v>45456</v>
      </c>
      <c r="F327" s="111" t="s">
        <v>25</v>
      </c>
      <c r="G327" s="57">
        <v>32400152</v>
      </c>
      <c r="H327" s="44">
        <v>45495</v>
      </c>
      <c r="I327" s="18" t="s">
        <v>2596</v>
      </c>
      <c r="J327" s="57" t="s">
        <v>338</v>
      </c>
      <c r="K327" s="76" t="s">
        <v>27</v>
      </c>
      <c r="L327" s="166">
        <v>255732</v>
      </c>
      <c r="M327" s="211">
        <v>45474</v>
      </c>
    </row>
    <row r="328" spans="1:13" ht="13.5" x14ac:dyDescent="0.2">
      <c r="A328" s="18" t="s">
        <v>84</v>
      </c>
      <c r="B328" s="32" t="s">
        <v>14</v>
      </c>
      <c r="C328" s="37" t="s">
        <v>20</v>
      </c>
      <c r="D328" s="31" t="s">
        <v>15</v>
      </c>
      <c r="E328" s="45" t="s">
        <v>15</v>
      </c>
      <c r="F328" s="111" t="s">
        <v>2630</v>
      </c>
      <c r="G328" s="111">
        <v>5240334</v>
      </c>
      <c r="H328" s="44">
        <v>45495</v>
      </c>
      <c r="I328" s="34" t="s">
        <v>2646</v>
      </c>
      <c r="J328" s="34" t="s">
        <v>179</v>
      </c>
      <c r="K328" s="111" t="s">
        <v>180</v>
      </c>
      <c r="L328" s="174">
        <v>126000</v>
      </c>
      <c r="M328" s="211">
        <v>45474</v>
      </c>
    </row>
    <row r="329" spans="1:13" ht="27" x14ac:dyDescent="0.2">
      <c r="A329" s="18" t="s">
        <v>85</v>
      </c>
      <c r="B329" s="32" t="s">
        <v>0</v>
      </c>
      <c r="C329" s="18" t="s">
        <v>72</v>
      </c>
      <c r="D329" s="31" t="s">
        <v>15</v>
      </c>
      <c r="E329" s="45" t="s">
        <v>15</v>
      </c>
      <c r="F329" s="48" t="s">
        <v>2518</v>
      </c>
      <c r="G329" s="48">
        <v>6240305</v>
      </c>
      <c r="H329" s="46">
        <v>45495</v>
      </c>
      <c r="I329" s="176" t="s">
        <v>2687</v>
      </c>
      <c r="J329" s="176" t="s">
        <v>1775</v>
      </c>
      <c r="K329" s="48" t="s">
        <v>149</v>
      </c>
      <c r="L329" s="177">
        <v>59500</v>
      </c>
      <c r="M329" s="211">
        <v>45474</v>
      </c>
    </row>
    <row r="330" spans="1:13" ht="27" x14ac:dyDescent="0.2">
      <c r="A330" s="18" t="s">
        <v>85</v>
      </c>
      <c r="B330" s="32" t="s">
        <v>0</v>
      </c>
      <c r="C330" s="18" t="s">
        <v>72</v>
      </c>
      <c r="D330" s="31" t="s">
        <v>15</v>
      </c>
      <c r="E330" s="45" t="s">
        <v>15</v>
      </c>
      <c r="F330" s="48" t="s">
        <v>2518</v>
      </c>
      <c r="G330" s="48">
        <v>6240306</v>
      </c>
      <c r="H330" s="46">
        <v>45495</v>
      </c>
      <c r="I330" s="176" t="s">
        <v>2688</v>
      </c>
      <c r="J330" s="176" t="s">
        <v>412</v>
      </c>
      <c r="K330" s="48" t="s">
        <v>413</v>
      </c>
      <c r="L330" s="177">
        <v>95200</v>
      </c>
      <c r="M330" s="211">
        <v>45474</v>
      </c>
    </row>
    <row r="331" spans="1:13" ht="13.5" x14ac:dyDescent="0.2">
      <c r="A331" s="18" t="s">
        <v>109</v>
      </c>
      <c r="B331" s="32" t="s">
        <v>14</v>
      </c>
      <c r="C331" s="37" t="s">
        <v>20</v>
      </c>
      <c r="D331" s="31" t="s">
        <v>15</v>
      </c>
      <c r="E331" s="45" t="s">
        <v>15</v>
      </c>
      <c r="F331" s="38" t="s">
        <v>23</v>
      </c>
      <c r="G331" s="77">
        <v>8240139</v>
      </c>
      <c r="H331" s="59">
        <v>45495</v>
      </c>
      <c r="I331" s="194" t="s">
        <v>2796</v>
      </c>
      <c r="J331" s="194" t="s">
        <v>2797</v>
      </c>
      <c r="K331" s="38" t="s">
        <v>157</v>
      </c>
      <c r="L331" s="199">
        <v>523600</v>
      </c>
      <c r="M331" s="211">
        <v>45474</v>
      </c>
    </row>
    <row r="332" spans="1:13" ht="13.5" x14ac:dyDescent="0.2">
      <c r="A332" s="18" t="s">
        <v>109</v>
      </c>
      <c r="B332" s="86" t="s">
        <v>2810</v>
      </c>
      <c r="C332" s="18" t="s">
        <v>72</v>
      </c>
      <c r="D332" s="31" t="s">
        <v>15</v>
      </c>
      <c r="E332" s="45" t="s">
        <v>15</v>
      </c>
      <c r="F332" s="38" t="s">
        <v>25</v>
      </c>
      <c r="G332" s="77">
        <v>8240140</v>
      </c>
      <c r="H332" s="59">
        <v>45495</v>
      </c>
      <c r="I332" s="194" t="s">
        <v>2814</v>
      </c>
      <c r="J332" s="194" t="s">
        <v>439</v>
      </c>
      <c r="K332" s="38" t="s">
        <v>440</v>
      </c>
      <c r="L332" s="199">
        <v>42152</v>
      </c>
      <c r="M332" s="211">
        <v>45474</v>
      </c>
    </row>
    <row r="333" spans="1:13" ht="27" x14ac:dyDescent="0.2">
      <c r="A333" s="18" t="s">
        <v>87</v>
      </c>
      <c r="B333" s="18" t="s">
        <v>16</v>
      </c>
      <c r="C333" s="18" t="s">
        <v>72</v>
      </c>
      <c r="D333" s="111" t="s">
        <v>2086</v>
      </c>
      <c r="E333" s="44">
        <v>45456</v>
      </c>
      <c r="F333" s="73" t="s">
        <v>2518</v>
      </c>
      <c r="G333" s="73">
        <v>9240232</v>
      </c>
      <c r="H333" s="46">
        <v>45495</v>
      </c>
      <c r="I333" s="57" t="s">
        <v>390</v>
      </c>
      <c r="J333" s="57" t="s">
        <v>338</v>
      </c>
      <c r="K333" s="76" t="s">
        <v>27</v>
      </c>
      <c r="L333" s="65">
        <v>219866</v>
      </c>
      <c r="M333" s="211">
        <v>45474</v>
      </c>
    </row>
    <row r="334" spans="1:13" ht="27" x14ac:dyDescent="0.2">
      <c r="A334" s="18" t="s">
        <v>59</v>
      </c>
      <c r="B334" s="18" t="s">
        <v>16</v>
      </c>
      <c r="C334" s="18" t="s">
        <v>72</v>
      </c>
      <c r="D334" s="111" t="s">
        <v>2086</v>
      </c>
      <c r="E334" s="44">
        <v>45456</v>
      </c>
      <c r="F334" s="80" t="s">
        <v>25</v>
      </c>
      <c r="G334" s="31">
        <v>19240219</v>
      </c>
      <c r="H334" s="45">
        <v>45495</v>
      </c>
      <c r="I334" s="179" t="s">
        <v>2859</v>
      </c>
      <c r="J334" s="57" t="s">
        <v>338</v>
      </c>
      <c r="K334" s="76" t="s">
        <v>27</v>
      </c>
      <c r="L334" s="166">
        <v>185004</v>
      </c>
      <c r="M334" s="211">
        <v>45474</v>
      </c>
    </row>
    <row r="335" spans="1:13" ht="27" x14ac:dyDescent="0.2">
      <c r="A335" s="18" t="s">
        <v>49</v>
      </c>
      <c r="B335" s="32" t="s">
        <v>14</v>
      </c>
      <c r="C335" s="37" t="s">
        <v>20</v>
      </c>
      <c r="D335" s="31" t="s">
        <v>15</v>
      </c>
      <c r="E335" s="45" t="s">
        <v>15</v>
      </c>
      <c r="F335" s="57" t="s">
        <v>445</v>
      </c>
      <c r="G335" s="18">
        <v>11240302</v>
      </c>
      <c r="H335" s="47">
        <v>45495</v>
      </c>
      <c r="I335" s="57" t="s">
        <v>2932</v>
      </c>
      <c r="J335" s="32" t="s">
        <v>2933</v>
      </c>
      <c r="K335" s="36" t="s">
        <v>2934</v>
      </c>
      <c r="L335" s="184">
        <v>200949</v>
      </c>
      <c r="M335" s="211">
        <v>45474</v>
      </c>
    </row>
    <row r="336" spans="1:13" ht="27" x14ac:dyDescent="0.2">
      <c r="A336" s="18" t="s">
        <v>48</v>
      </c>
      <c r="B336" s="18" t="s">
        <v>16</v>
      </c>
      <c r="C336" s="18" t="s">
        <v>72</v>
      </c>
      <c r="D336" s="111" t="s">
        <v>2086</v>
      </c>
      <c r="E336" s="44">
        <v>45456</v>
      </c>
      <c r="F336" s="32" t="s">
        <v>25</v>
      </c>
      <c r="G336" s="78">
        <v>12240145</v>
      </c>
      <c r="H336" s="44">
        <v>45495</v>
      </c>
      <c r="I336" s="32" t="s">
        <v>2969</v>
      </c>
      <c r="J336" s="57" t="s">
        <v>338</v>
      </c>
      <c r="K336" s="76" t="s">
        <v>27</v>
      </c>
      <c r="L336" s="166">
        <v>164866</v>
      </c>
      <c r="M336" s="211">
        <v>45474</v>
      </c>
    </row>
    <row r="337" spans="1:13" ht="27" x14ac:dyDescent="0.2">
      <c r="A337" s="18" t="s">
        <v>53</v>
      </c>
      <c r="B337" s="32" t="s">
        <v>14</v>
      </c>
      <c r="C337" s="37" t="s">
        <v>20</v>
      </c>
      <c r="D337" s="31" t="s">
        <v>15</v>
      </c>
      <c r="E337" s="45" t="s">
        <v>15</v>
      </c>
      <c r="F337" s="58" t="s">
        <v>2630</v>
      </c>
      <c r="G337" s="58">
        <v>14240206</v>
      </c>
      <c r="H337" s="68">
        <v>45495</v>
      </c>
      <c r="I337" s="18" t="s">
        <v>3046</v>
      </c>
      <c r="J337" s="51" t="s">
        <v>3047</v>
      </c>
      <c r="K337" s="58" t="s">
        <v>3048</v>
      </c>
      <c r="L337" s="168">
        <v>3200000</v>
      </c>
      <c r="M337" s="211">
        <v>45474</v>
      </c>
    </row>
    <row r="338" spans="1:13" ht="27" x14ac:dyDescent="0.2">
      <c r="A338" s="18" t="s">
        <v>53</v>
      </c>
      <c r="B338" s="18" t="s">
        <v>16</v>
      </c>
      <c r="C338" s="18" t="s">
        <v>72</v>
      </c>
      <c r="D338" s="42" t="s">
        <v>545</v>
      </c>
      <c r="E338" s="44">
        <v>45236</v>
      </c>
      <c r="F338" s="58" t="s">
        <v>2630</v>
      </c>
      <c r="G338" s="58">
        <v>14240207</v>
      </c>
      <c r="H338" s="68">
        <v>45495</v>
      </c>
      <c r="I338" s="18" t="s">
        <v>3049</v>
      </c>
      <c r="J338" s="51" t="s">
        <v>3050</v>
      </c>
      <c r="K338" s="58" t="s">
        <v>130</v>
      </c>
      <c r="L338" s="168">
        <v>22432</v>
      </c>
      <c r="M338" s="211">
        <v>45474</v>
      </c>
    </row>
    <row r="339" spans="1:13" ht="27" x14ac:dyDescent="0.2">
      <c r="A339" s="18" t="s">
        <v>53</v>
      </c>
      <c r="B339" s="18" t="s">
        <v>16</v>
      </c>
      <c r="C339" s="18" t="s">
        <v>72</v>
      </c>
      <c r="D339" s="42" t="s">
        <v>545</v>
      </c>
      <c r="E339" s="44">
        <v>45236</v>
      </c>
      <c r="F339" s="58" t="s">
        <v>2630</v>
      </c>
      <c r="G339" s="58">
        <v>14240208</v>
      </c>
      <c r="H339" s="68">
        <v>45495</v>
      </c>
      <c r="I339" s="18" t="s">
        <v>3051</v>
      </c>
      <c r="J339" s="51" t="s">
        <v>3050</v>
      </c>
      <c r="K339" s="58" t="s">
        <v>130</v>
      </c>
      <c r="L339" s="168">
        <v>11216</v>
      </c>
      <c r="M339" s="211">
        <v>45474</v>
      </c>
    </row>
    <row r="340" spans="1:13" ht="27" x14ac:dyDescent="0.2">
      <c r="A340" s="18" t="s">
        <v>56</v>
      </c>
      <c r="B340" s="32" t="s">
        <v>14</v>
      </c>
      <c r="C340" s="37" t="s">
        <v>20</v>
      </c>
      <c r="D340" s="31" t="s">
        <v>15</v>
      </c>
      <c r="E340" s="45" t="s">
        <v>15</v>
      </c>
      <c r="F340" s="112" t="s">
        <v>2518</v>
      </c>
      <c r="G340" s="57">
        <v>16240228</v>
      </c>
      <c r="H340" s="46">
        <v>45495</v>
      </c>
      <c r="I340" s="57" t="s">
        <v>3163</v>
      </c>
      <c r="J340" s="57" t="s">
        <v>40</v>
      </c>
      <c r="K340" s="112" t="s">
        <v>41</v>
      </c>
      <c r="L340" s="168">
        <v>47005</v>
      </c>
      <c r="M340" s="211">
        <v>45474</v>
      </c>
    </row>
    <row r="341" spans="1:13" ht="40.5" x14ac:dyDescent="0.2">
      <c r="A341" s="18" t="s">
        <v>17</v>
      </c>
      <c r="B341" s="32" t="s">
        <v>14</v>
      </c>
      <c r="C341" s="37" t="s">
        <v>20</v>
      </c>
      <c r="D341" s="31" t="s">
        <v>15</v>
      </c>
      <c r="E341" s="45" t="s">
        <v>15</v>
      </c>
      <c r="F341" s="113" t="s">
        <v>25</v>
      </c>
      <c r="G341" s="35">
        <v>17240680</v>
      </c>
      <c r="H341" s="82">
        <v>45495</v>
      </c>
      <c r="I341" s="32" t="s">
        <v>3245</v>
      </c>
      <c r="J341" s="86" t="s">
        <v>1651</v>
      </c>
      <c r="K341" s="86" t="s">
        <v>1652</v>
      </c>
      <c r="L341" s="191">
        <v>244471</v>
      </c>
      <c r="M341" s="211">
        <v>45474</v>
      </c>
    </row>
    <row r="342" spans="1:13" ht="40.5" x14ac:dyDescent="0.2">
      <c r="A342" s="18" t="s">
        <v>17</v>
      </c>
      <c r="B342" s="18" t="s">
        <v>16</v>
      </c>
      <c r="C342" s="18" t="s">
        <v>72</v>
      </c>
      <c r="D342" s="111" t="s">
        <v>2086</v>
      </c>
      <c r="E342" s="44">
        <v>45456</v>
      </c>
      <c r="F342" s="113" t="s">
        <v>25</v>
      </c>
      <c r="G342" s="35">
        <v>17240681</v>
      </c>
      <c r="H342" s="82">
        <v>45495</v>
      </c>
      <c r="I342" s="32" t="s">
        <v>3246</v>
      </c>
      <c r="J342" s="57" t="s">
        <v>338</v>
      </c>
      <c r="K342" s="76" t="s">
        <v>27</v>
      </c>
      <c r="L342" s="191">
        <v>126372</v>
      </c>
      <c r="M342" s="211">
        <v>45474</v>
      </c>
    </row>
    <row r="343" spans="1:13" ht="40.5" x14ac:dyDescent="0.2">
      <c r="A343" s="18" t="s">
        <v>17</v>
      </c>
      <c r="B343" s="18" t="s">
        <v>16</v>
      </c>
      <c r="C343" s="18" t="s">
        <v>72</v>
      </c>
      <c r="D343" s="111" t="s">
        <v>2086</v>
      </c>
      <c r="E343" s="44">
        <v>45456</v>
      </c>
      <c r="F343" s="113" t="s">
        <v>25</v>
      </c>
      <c r="G343" s="35">
        <v>17240682</v>
      </c>
      <c r="H343" s="82">
        <v>45495</v>
      </c>
      <c r="I343" s="32" t="s">
        <v>3247</v>
      </c>
      <c r="J343" s="57" t="s">
        <v>338</v>
      </c>
      <c r="K343" s="76" t="s">
        <v>27</v>
      </c>
      <c r="L343" s="191">
        <v>126372</v>
      </c>
      <c r="M343" s="211">
        <v>45474</v>
      </c>
    </row>
    <row r="344" spans="1:13" ht="40.5" x14ac:dyDescent="0.2">
      <c r="A344" s="18" t="s">
        <v>17</v>
      </c>
      <c r="B344" s="18" t="s">
        <v>16</v>
      </c>
      <c r="C344" s="18" t="s">
        <v>72</v>
      </c>
      <c r="D344" s="111" t="s">
        <v>2086</v>
      </c>
      <c r="E344" s="44">
        <v>45456</v>
      </c>
      <c r="F344" s="113" t="s">
        <v>25</v>
      </c>
      <c r="G344" s="35">
        <v>17240683</v>
      </c>
      <c r="H344" s="82">
        <v>45495</v>
      </c>
      <c r="I344" s="32" t="s">
        <v>3248</v>
      </c>
      <c r="J344" s="57" t="s">
        <v>338</v>
      </c>
      <c r="K344" s="76" t="s">
        <v>27</v>
      </c>
      <c r="L344" s="191">
        <v>1159631</v>
      </c>
      <c r="M344" s="211">
        <v>45474</v>
      </c>
    </row>
    <row r="345" spans="1:13" ht="40.5" x14ac:dyDescent="0.2">
      <c r="A345" s="18" t="s">
        <v>17</v>
      </c>
      <c r="B345" s="18" t="s">
        <v>16</v>
      </c>
      <c r="C345" s="18" t="s">
        <v>72</v>
      </c>
      <c r="D345" s="111" t="s">
        <v>2086</v>
      </c>
      <c r="E345" s="44">
        <v>45456</v>
      </c>
      <c r="F345" s="113" t="s">
        <v>25</v>
      </c>
      <c r="G345" s="35">
        <v>17240684</v>
      </c>
      <c r="H345" s="82">
        <v>45495</v>
      </c>
      <c r="I345" s="32" t="s">
        <v>3249</v>
      </c>
      <c r="J345" s="57" t="s">
        <v>338</v>
      </c>
      <c r="K345" s="76" t="s">
        <v>27</v>
      </c>
      <c r="L345" s="191">
        <v>1127872</v>
      </c>
      <c r="M345" s="211">
        <v>45474</v>
      </c>
    </row>
    <row r="346" spans="1:13" ht="40.5" x14ac:dyDescent="0.2">
      <c r="A346" s="18" t="s">
        <v>17</v>
      </c>
      <c r="B346" s="18" t="s">
        <v>16</v>
      </c>
      <c r="C346" s="18" t="s">
        <v>72</v>
      </c>
      <c r="D346" s="111" t="s">
        <v>2086</v>
      </c>
      <c r="E346" s="44">
        <v>45456</v>
      </c>
      <c r="F346" s="113" t="s">
        <v>25</v>
      </c>
      <c r="G346" s="35">
        <v>17240685</v>
      </c>
      <c r="H346" s="82">
        <v>45495</v>
      </c>
      <c r="I346" s="32" t="s">
        <v>3250</v>
      </c>
      <c r="J346" s="57" t="s">
        <v>338</v>
      </c>
      <c r="K346" s="76" t="s">
        <v>27</v>
      </c>
      <c r="L346" s="191">
        <v>1127872</v>
      </c>
      <c r="M346" s="211">
        <v>45474</v>
      </c>
    </row>
    <row r="347" spans="1:13" ht="54" x14ac:dyDescent="0.2">
      <c r="A347" s="18" t="s">
        <v>17</v>
      </c>
      <c r="B347" s="18" t="s">
        <v>16</v>
      </c>
      <c r="C347" s="18" t="s">
        <v>72</v>
      </c>
      <c r="D347" s="111" t="s">
        <v>2086</v>
      </c>
      <c r="E347" s="44">
        <v>45456</v>
      </c>
      <c r="F347" s="113" t="s">
        <v>25</v>
      </c>
      <c r="G347" s="35">
        <v>17240686</v>
      </c>
      <c r="H347" s="82">
        <v>45495</v>
      </c>
      <c r="I347" s="32" t="s">
        <v>3251</v>
      </c>
      <c r="J347" s="57" t="s">
        <v>338</v>
      </c>
      <c r="K347" s="76" t="s">
        <v>27</v>
      </c>
      <c r="L347" s="191">
        <v>105900</v>
      </c>
      <c r="M347" s="211">
        <v>45474</v>
      </c>
    </row>
    <row r="348" spans="1:13" ht="67.5" x14ac:dyDescent="0.2">
      <c r="A348" s="18" t="s">
        <v>17</v>
      </c>
      <c r="B348" s="113" t="s">
        <v>20</v>
      </c>
      <c r="C348" s="37" t="s">
        <v>20</v>
      </c>
      <c r="D348" s="113" t="s">
        <v>250</v>
      </c>
      <c r="E348" s="192">
        <v>45159</v>
      </c>
      <c r="F348" s="113" t="s">
        <v>25</v>
      </c>
      <c r="G348" s="35">
        <v>17240687</v>
      </c>
      <c r="H348" s="82">
        <v>45495</v>
      </c>
      <c r="I348" s="32" t="s">
        <v>3252</v>
      </c>
      <c r="J348" s="86" t="s">
        <v>251</v>
      </c>
      <c r="K348" s="86" t="s">
        <v>252</v>
      </c>
      <c r="L348" s="191">
        <v>577500</v>
      </c>
      <c r="M348" s="211">
        <v>45474</v>
      </c>
    </row>
    <row r="349" spans="1:13" ht="40.5" x14ac:dyDescent="0.2">
      <c r="A349" s="18" t="s">
        <v>17</v>
      </c>
      <c r="B349" s="32" t="s">
        <v>14</v>
      </c>
      <c r="C349" s="37" t="s">
        <v>20</v>
      </c>
      <c r="D349" s="31" t="s">
        <v>15</v>
      </c>
      <c r="E349" s="45" t="s">
        <v>15</v>
      </c>
      <c r="F349" s="113" t="s">
        <v>25</v>
      </c>
      <c r="G349" s="35">
        <v>17240688</v>
      </c>
      <c r="H349" s="82">
        <v>45495</v>
      </c>
      <c r="I349" s="32" t="s">
        <v>3253</v>
      </c>
      <c r="J349" s="86" t="s">
        <v>2401</v>
      </c>
      <c r="K349" s="86" t="s">
        <v>2402</v>
      </c>
      <c r="L349" s="191">
        <v>1128000</v>
      </c>
      <c r="M349" s="211">
        <v>45474</v>
      </c>
    </row>
    <row r="350" spans="1:13" ht="27" x14ac:dyDescent="0.2">
      <c r="A350" s="18" t="s">
        <v>17</v>
      </c>
      <c r="B350" s="113" t="s">
        <v>20</v>
      </c>
      <c r="C350" s="37" t="s">
        <v>20</v>
      </c>
      <c r="D350" s="113" t="s">
        <v>3254</v>
      </c>
      <c r="E350" s="192">
        <v>45483</v>
      </c>
      <c r="F350" s="113" t="s">
        <v>25</v>
      </c>
      <c r="G350" s="35">
        <v>17240689</v>
      </c>
      <c r="H350" s="82">
        <v>45495</v>
      </c>
      <c r="I350" s="32" t="s">
        <v>3255</v>
      </c>
      <c r="J350" s="86" t="s">
        <v>3256</v>
      </c>
      <c r="K350" s="86" t="s">
        <v>3257</v>
      </c>
      <c r="L350" s="191">
        <v>1408500000</v>
      </c>
      <c r="M350" s="211">
        <v>45474</v>
      </c>
    </row>
    <row r="351" spans="1:13" ht="67.5" x14ac:dyDescent="0.2">
      <c r="A351" s="18" t="s">
        <v>17</v>
      </c>
      <c r="B351" s="113" t="s">
        <v>20</v>
      </c>
      <c r="C351" s="37" t="s">
        <v>20</v>
      </c>
      <c r="D351" s="113" t="s">
        <v>250</v>
      </c>
      <c r="E351" s="192">
        <v>45159</v>
      </c>
      <c r="F351" s="113" t="s">
        <v>25</v>
      </c>
      <c r="G351" s="35">
        <v>17240690</v>
      </c>
      <c r="H351" s="82">
        <v>45495</v>
      </c>
      <c r="I351" s="32" t="s">
        <v>3258</v>
      </c>
      <c r="J351" s="86" t="s">
        <v>251</v>
      </c>
      <c r="K351" s="86" t="s">
        <v>252</v>
      </c>
      <c r="L351" s="191">
        <v>216000</v>
      </c>
      <c r="M351" s="211">
        <v>45474</v>
      </c>
    </row>
    <row r="352" spans="1:13" ht="54" x14ac:dyDescent="0.2">
      <c r="A352" s="18" t="s">
        <v>17</v>
      </c>
      <c r="B352" s="113" t="s">
        <v>20</v>
      </c>
      <c r="C352" s="37" t="s">
        <v>20</v>
      </c>
      <c r="D352" s="113" t="s">
        <v>250</v>
      </c>
      <c r="E352" s="192">
        <v>45159</v>
      </c>
      <c r="F352" s="113" t="s">
        <v>25</v>
      </c>
      <c r="G352" s="35">
        <v>17240691</v>
      </c>
      <c r="H352" s="82">
        <v>45495</v>
      </c>
      <c r="I352" s="32" t="s">
        <v>3259</v>
      </c>
      <c r="J352" s="86" t="s">
        <v>251</v>
      </c>
      <c r="K352" s="86" t="s">
        <v>252</v>
      </c>
      <c r="L352" s="191">
        <v>108000</v>
      </c>
      <c r="M352" s="211">
        <v>45474</v>
      </c>
    </row>
    <row r="353" spans="1:13" ht="40.5" x14ac:dyDescent="0.2">
      <c r="A353" s="18" t="s">
        <v>17</v>
      </c>
      <c r="B353" s="32" t="s">
        <v>14</v>
      </c>
      <c r="C353" s="37" t="s">
        <v>20</v>
      </c>
      <c r="D353" s="31" t="s">
        <v>15</v>
      </c>
      <c r="E353" s="45" t="s">
        <v>15</v>
      </c>
      <c r="F353" s="113" t="s">
        <v>25</v>
      </c>
      <c r="G353" s="35">
        <v>17240692</v>
      </c>
      <c r="H353" s="82">
        <v>45495</v>
      </c>
      <c r="I353" s="32" t="s">
        <v>3260</v>
      </c>
      <c r="J353" s="86" t="s">
        <v>2401</v>
      </c>
      <c r="K353" s="86" t="s">
        <v>2402</v>
      </c>
      <c r="L353" s="191">
        <v>1203199</v>
      </c>
      <c r="M353" s="211">
        <v>45474</v>
      </c>
    </row>
    <row r="354" spans="1:13" ht="40.5" x14ac:dyDescent="0.2">
      <c r="A354" s="18" t="s">
        <v>17</v>
      </c>
      <c r="B354" s="18" t="s">
        <v>16</v>
      </c>
      <c r="C354" s="18" t="s">
        <v>72</v>
      </c>
      <c r="D354" s="111" t="s">
        <v>2086</v>
      </c>
      <c r="E354" s="44">
        <v>45456</v>
      </c>
      <c r="F354" s="113" t="s">
        <v>25</v>
      </c>
      <c r="G354" s="35">
        <v>17240693</v>
      </c>
      <c r="H354" s="82">
        <v>45495</v>
      </c>
      <c r="I354" s="32" t="s">
        <v>3261</v>
      </c>
      <c r="J354" s="57" t="s">
        <v>338</v>
      </c>
      <c r="K354" s="76" t="s">
        <v>27</v>
      </c>
      <c r="L354" s="191">
        <v>194366</v>
      </c>
      <c r="M354" s="211">
        <v>45474</v>
      </c>
    </row>
    <row r="355" spans="1:13" ht="40.5" x14ac:dyDescent="0.2">
      <c r="A355" s="18" t="s">
        <v>17</v>
      </c>
      <c r="B355" s="18" t="s">
        <v>16</v>
      </c>
      <c r="C355" s="18" t="s">
        <v>72</v>
      </c>
      <c r="D355" s="111" t="s">
        <v>2086</v>
      </c>
      <c r="E355" s="44">
        <v>45456</v>
      </c>
      <c r="F355" s="113" t="s">
        <v>25</v>
      </c>
      <c r="G355" s="35">
        <v>17240694</v>
      </c>
      <c r="H355" s="82">
        <v>45495</v>
      </c>
      <c r="I355" s="32" t="s">
        <v>3262</v>
      </c>
      <c r="J355" s="57" t="s">
        <v>338</v>
      </c>
      <c r="K355" s="76" t="s">
        <v>27</v>
      </c>
      <c r="L355" s="191">
        <v>229866</v>
      </c>
      <c r="M355" s="211">
        <v>45474</v>
      </c>
    </row>
    <row r="356" spans="1:13" ht="40.5" x14ac:dyDescent="0.2">
      <c r="A356" s="18" t="s">
        <v>17</v>
      </c>
      <c r="B356" s="18" t="s">
        <v>16</v>
      </c>
      <c r="C356" s="18" t="s">
        <v>72</v>
      </c>
      <c r="D356" s="111" t="s">
        <v>2086</v>
      </c>
      <c r="E356" s="44">
        <v>45456</v>
      </c>
      <c r="F356" s="113" t="s">
        <v>25</v>
      </c>
      <c r="G356" s="35">
        <v>17240695</v>
      </c>
      <c r="H356" s="82">
        <v>45495</v>
      </c>
      <c r="I356" s="32" t="s">
        <v>3263</v>
      </c>
      <c r="J356" s="57" t="s">
        <v>338</v>
      </c>
      <c r="K356" s="76" t="s">
        <v>27</v>
      </c>
      <c r="L356" s="191">
        <v>194366</v>
      </c>
      <c r="M356" s="211">
        <v>45474</v>
      </c>
    </row>
    <row r="357" spans="1:13" ht="40.5" x14ac:dyDescent="0.2">
      <c r="A357" s="18" t="s">
        <v>17</v>
      </c>
      <c r="B357" s="18" t="s">
        <v>16</v>
      </c>
      <c r="C357" s="18" t="s">
        <v>72</v>
      </c>
      <c r="D357" s="111" t="s">
        <v>2086</v>
      </c>
      <c r="E357" s="44">
        <v>45456</v>
      </c>
      <c r="F357" s="113" t="s">
        <v>25</v>
      </c>
      <c r="G357" s="35">
        <v>17240696</v>
      </c>
      <c r="H357" s="82">
        <v>45495</v>
      </c>
      <c r="I357" s="32" t="s">
        <v>3264</v>
      </c>
      <c r="J357" s="57" t="s">
        <v>338</v>
      </c>
      <c r="K357" s="76" t="s">
        <v>27</v>
      </c>
      <c r="L357" s="191">
        <v>126469</v>
      </c>
      <c r="M357" s="211">
        <v>45474</v>
      </c>
    </row>
    <row r="358" spans="1:13" ht="54" x14ac:dyDescent="0.2">
      <c r="A358" s="18" t="s">
        <v>17</v>
      </c>
      <c r="B358" s="32" t="s">
        <v>14</v>
      </c>
      <c r="C358" s="37" t="s">
        <v>20</v>
      </c>
      <c r="D358" s="31" t="s">
        <v>15</v>
      </c>
      <c r="E358" s="45" t="s">
        <v>15</v>
      </c>
      <c r="F358" s="113" t="s">
        <v>25</v>
      </c>
      <c r="G358" s="35">
        <v>17240697</v>
      </c>
      <c r="H358" s="82">
        <v>45495</v>
      </c>
      <c r="I358" s="32" t="s">
        <v>3265</v>
      </c>
      <c r="J358" s="86" t="s">
        <v>3266</v>
      </c>
      <c r="K358" s="86" t="s">
        <v>3267</v>
      </c>
      <c r="L358" s="191">
        <v>1350000</v>
      </c>
      <c r="M358" s="211">
        <v>45474</v>
      </c>
    </row>
    <row r="359" spans="1:13" ht="40.5" x14ac:dyDescent="0.2">
      <c r="A359" s="18" t="s">
        <v>17</v>
      </c>
      <c r="B359" s="32" t="s">
        <v>0</v>
      </c>
      <c r="C359" s="18" t="s">
        <v>72</v>
      </c>
      <c r="D359" s="31" t="s">
        <v>15</v>
      </c>
      <c r="E359" s="45" t="s">
        <v>15</v>
      </c>
      <c r="F359" s="113" t="s">
        <v>25</v>
      </c>
      <c r="G359" s="35">
        <v>17240698</v>
      </c>
      <c r="H359" s="82">
        <v>45495</v>
      </c>
      <c r="I359" s="32" t="s">
        <v>3268</v>
      </c>
      <c r="J359" s="86" t="s">
        <v>3269</v>
      </c>
      <c r="K359" s="86" t="s">
        <v>3270</v>
      </c>
      <c r="L359" s="191">
        <v>340000</v>
      </c>
      <c r="M359" s="211">
        <v>45474</v>
      </c>
    </row>
    <row r="360" spans="1:13" ht="54" x14ac:dyDescent="0.2">
      <c r="A360" s="18" t="s">
        <v>17</v>
      </c>
      <c r="B360" s="18" t="s">
        <v>16</v>
      </c>
      <c r="C360" s="18" t="s">
        <v>72</v>
      </c>
      <c r="D360" s="111" t="s">
        <v>2086</v>
      </c>
      <c r="E360" s="44">
        <v>45456</v>
      </c>
      <c r="F360" s="113" t="s">
        <v>25</v>
      </c>
      <c r="G360" s="35">
        <v>17240699</v>
      </c>
      <c r="H360" s="82">
        <v>45495</v>
      </c>
      <c r="I360" s="32" t="s">
        <v>3271</v>
      </c>
      <c r="J360" s="57" t="s">
        <v>338</v>
      </c>
      <c r="K360" s="76" t="s">
        <v>27</v>
      </c>
      <c r="L360" s="191">
        <v>106866</v>
      </c>
      <c r="M360" s="211">
        <v>45474</v>
      </c>
    </row>
    <row r="361" spans="1:13" ht="67.5" x14ac:dyDescent="0.2">
      <c r="A361" s="18" t="s">
        <v>17</v>
      </c>
      <c r="B361" s="113" t="s">
        <v>20</v>
      </c>
      <c r="C361" s="37" t="s">
        <v>20</v>
      </c>
      <c r="D361" s="113" t="s">
        <v>250</v>
      </c>
      <c r="E361" s="192">
        <v>45159</v>
      </c>
      <c r="F361" s="113" t="s">
        <v>25</v>
      </c>
      <c r="G361" s="35">
        <v>17240700</v>
      </c>
      <c r="H361" s="82">
        <v>45495</v>
      </c>
      <c r="I361" s="32" t="s">
        <v>3272</v>
      </c>
      <c r="J361" s="86" t="s">
        <v>251</v>
      </c>
      <c r="K361" s="86" t="s">
        <v>252</v>
      </c>
      <c r="L361" s="191">
        <v>420000</v>
      </c>
      <c r="M361" s="211">
        <v>45474</v>
      </c>
    </row>
    <row r="362" spans="1:13" ht="40.5" x14ac:dyDescent="0.2">
      <c r="A362" s="18" t="s">
        <v>17</v>
      </c>
      <c r="B362" s="113" t="s">
        <v>20</v>
      </c>
      <c r="C362" s="37" t="s">
        <v>20</v>
      </c>
      <c r="D362" s="113" t="s">
        <v>250</v>
      </c>
      <c r="E362" s="192">
        <v>45159</v>
      </c>
      <c r="F362" s="113" t="s">
        <v>25</v>
      </c>
      <c r="G362" s="35">
        <v>17240701</v>
      </c>
      <c r="H362" s="82">
        <v>45495</v>
      </c>
      <c r="I362" s="32" t="s">
        <v>3273</v>
      </c>
      <c r="J362" s="86" t="s">
        <v>251</v>
      </c>
      <c r="K362" s="86" t="s">
        <v>252</v>
      </c>
      <c r="L362" s="191">
        <v>144000</v>
      </c>
      <c r="M362" s="211">
        <v>45474</v>
      </c>
    </row>
    <row r="363" spans="1:13" ht="13.5" x14ac:dyDescent="0.2">
      <c r="A363" s="18" t="s">
        <v>17</v>
      </c>
      <c r="B363" s="114" t="s">
        <v>2</v>
      </c>
      <c r="C363" s="128" t="s">
        <v>2</v>
      </c>
      <c r="D363" s="113" t="s">
        <v>2336</v>
      </c>
      <c r="E363" s="192">
        <v>45495</v>
      </c>
      <c r="F363" s="113" t="s">
        <v>22</v>
      </c>
      <c r="G363" s="35" t="s">
        <v>15</v>
      </c>
      <c r="H363" s="82">
        <v>45495</v>
      </c>
      <c r="I363" s="88" t="s">
        <v>3322</v>
      </c>
      <c r="J363" s="88" t="s">
        <v>3323</v>
      </c>
      <c r="K363" s="43" t="s">
        <v>3324</v>
      </c>
      <c r="L363" s="166">
        <f>107282.07*930</f>
        <v>99772325.100000009</v>
      </c>
      <c r="M363" s="211">
        <v>45474</v>
      </c>
    </row>
    <row r="364" spans="1:13" ht="40.5" x14ac:dyDescent="0.2">
      <c r="A364" s="18" t="s">
        <v>60</v>
      </c>
      <c r="B364" s="114" t="s">
        <v>2</v>
      </c>
      <c r="C364" s="128" t="s">
        <v>2</v>
      </c>
      <c r="D364" s="111" t="s">
        <v>2496</v>
      </c>
      <c r="E364" s="44">
        <v>44476</v>
      </c>
      <c r="F364" s="57" t="s">
        <v>23</v>
      </c>
      <c r="G364" s="57">
        <v>18240230</v>
      </c>
      <c r="H364" s="46">
        <v>45496</v>
      </c>
      <c r="I364" s="57" t="s">
        <v>2497</v>
      </c>
      <c r="J364" s="57" t="s">
        <v>175</v>
      </c>
      <c r="K364" s="167" t="s">
        <v>202</v>
      </c>
      <c r="L364" s="168">
        <v>150355</v>
      </c>
      <c r="M364" s="211">
        <v>45474</v>
      </c>
    </row>
    <row r="365" spans="1:13" ht="27" x14ac:dyDescent="0.2">
      <c r="A365" s="18" t="s">
        <v>60</v>
      </c>
      <c r="B365" s="18" t="s">
        <v>16</v>
      </c>
      <c r="C365" s="18" t="s">
        <v>72</v>
      </c>
      <c r="D365" s="111" t="s">
        <v>2086</v>
      </c>
      <c r="E365" s="44">
        <v>45456</v>
      </c>
      <c r="F365" s="57" t="s">
        <v>23</v>
      </c>
      <c r="G365" s="57">
        <v>18240231</v>
      </c>
      <c r="H365" s="46">
        <v>45496</v>
      </c>
      <c r="I365" s="57" t="s">
        <v>2498</v>
      </c>
      <c r="J365" s="57" t="s">
        <v>338</v>
      </c>
      <c r="K365" s="76" t="s">
        <v>27</v>
      </c>
      <c r="L365" s="168">
        <v>120712</v>
      </c>
      <c r="M365" s="211">
        <v>45474</v>
      </c>
    </row>
    <row r="366" spans="1:13" ht="27" x14ac:dyDescent="0.2">
      <c r="A366" s="18" t="s">
        <v>60</v>
      </c>
      <c r="B366" s="32" t="s">
        <v>0</v>
      </c>
      <c r="C366" s="18" t="s">
        <v>72</v>
      </c>
      <c r="D366" s="31" t="s">
        <v>15</v>
      </c>
      <c r="E366" s="45" t="s">
        <v>15</v>
      </c>
      <c r="F366" s="57" t="s">
        <v>23</v>
      </c>
      <c r="G366" s="57">
        <v>18240232</v>
      </c>
      <c r="H366" s="46">
        <v>45496</v>
      </c>
      <c r="I366" s="57" t="s">
        <v>2499</v>
      </c>
      <c r="J366" s="57" t="s">
        <v>338</v>
      </c>
      <c r="K366" s="76" t="s">
        <v>27</v>
      </c>
      <c r="L366" s="168">
        <v>178074</v>
      </c>
      <c r="M366" s="211">
        <v>45474</v>
      </c>
    </row>
    <row r="367" spans="1:13" ht="13.5" x14ac:dyDescent="0.2">
      <c r="A367" s="18" t="s">
        <v>55</v>
      </c>
      <c r="B367" s="32" t="s">
        <v>14</v>
      </c>
      <c r="C367" s="37" t="s">
        <v>20</v>
      </c>
      <c r="D367" s="31" t="s">
        <v>15</v>
      </c>
      <c r="E367" s="45" t="s">
        <v>15</v>
      </c>
      <c r="F367" s="111" t="s">
        <v>25</v>
      </c>
      <c r="G367" s="57">
        <v>32400153</v>
      </c>
      <c r="H367" s="44">
        <v>45496</v>
      </c>
      <c r="I367" s="18" t="s">
        <v>2597</v>
      </c>
      <c r="J367" s="86" t="s">
        <v>2598</v>
      </c>
      <c r="K367" s="35" t="s">
        <v>2599</v>
      </c>
      <c r="L367" s="166">
        <v>116620</v>
      </c>
      <c r="M367" s="211">
        <v>45474</v>
      </c>
    </row>
    <row r="368" spans="1:13" ht="40.5" x14ac:dyDescent="0.2">
      <c r="A368" s="18" t="s">
        <v>55</v>
      </c>
      <c r="B368" s="18" t="s">
        <v>16</v>
      </c>
      <c r="C368" s="18" t="s">
        <v>72</v>
      </c>
      <c r="D368" s="111" t="s">
        <v>2086</v>
      </c>
      <c r="E368" s="44">
        <v>45456</v>
      </c>
      <c r="F368" s="111" t="s">
        <v>25</v>
      </c>
      <c r="G368" s="57">
        <v>32400154</v>
      </c>
      <c r="H368" s="44">
        <v>45496</v>
      </c>
      <c r="I368" s="18" t="s">
        <v>2600</v>
      </c>
      <c r="J368" s="57" t="s">
        <v>338</v>
      </c>
      <c r="K368" s="76" t="s">
        <v>27</v>
      </c>
      <c r="L368" s="166">
        <v>54611</v>
      </c>
      <c r="M368" s="211">
        <v>45474</v>
      </c>
    </row>
    <row r="369" spans="1:13" ht="27" x14ac:dyDescent="0.2">
      <c r="A369" s="18" t="s">
        <v>55</v>
      </c>
      <c r="B369" s="32" t="s">
        <v>14</v>
      </c>
      <c r="C369" s="37" t="s">
        <v>20</v>
      </c>
      <c r="D369" s="31" t="s">
        <v>15</v>
      </c>
      <c r="E369" s="45" t="s">
        <v>15</v>
      </c>
      <c r="F369" s="111" t="s">
        <v>25</v>
      </c>
      <c r="G369" s="57">
        <v>32400155</v>
      </c>
      <c r="H369" s="44">
        <v>45496</v>
      </c>
      <c r="I369" s="18" t="s">
        <v>2601</v>
      </c>
      <c r="J369" s="86" t="s">
        <v>259</v>
      </c>
      <c r="K369" s="35" t="s">
        <v>229</v>
      </c>
      <c r="L369" s="166">
        <v>50900</v>
      </c>
      <c r="M369" s="211">
        <v>45474</v>
      </c>
    </row>
    <row r="370" spans="1:13" ht="27" x14ac:dyDescent="0.2">
      <c r="A370" s="18" t="s">
        <v>54</v>
      </c>
      <c r="B370" s="18" t="s">
        <v>16</v>
      </c>
      <c r="C370" s="18" t="s">
        <v>72</v>
      </c>
      <c r="D370" s="111" t="s">
        <v>2086</v>
      </c>
      <c r="E370" s="44">
        <v>45456</v>
      </c>
      <c r="F370" s="157" t="s">
        <v>2518</v>
      </c>
      <c r="G370" s="38">
        <v>42400233</v>
      </c>
      <c r="H370" s="138">
        <v>45496</v>
      </c>
      <c r="I370" s="172" t="s">
        <v>2616</v>
      </c>
      <c r="J370" s="57" t="s">
        <v>338</v>
      </c>
      <c r="K370" s="76" t="s">
        <v>27</v>
      </c>
      <c r="L370" s="173">
        <v>132366</v>
      </c>
      <c r="M370" s="211">
        <v>45474</v>
      </c>
    </row>
    <row r="371" spans="1:13" ht="27" x14ac:dyDescent="0.2">
      <c r="A371" s="18" t="s">
        <v>54</v>
      </c>
      <c r="B371" s="32" t="s">
        <v>0</v>
      </c>
      <c r="C371" s="18" t="s">
        <v>72</v>
      </c>
      <c r="D371" s="31" t="s">
        <v>15</v>
      </c>
      <c r="E371" s="45" t="s">
        <v>15</v>
      </c>
      <c r="F371" s="157" t="s">
        <v>2518</v>
      </c>
      <c r="G371" s="38">
        <v>42400234</v>
      </c>
      <c r="H371" s="138">
        <v>45496</v>
      </c>
      <c r="I371" s="172" t="s">
        <v>2617</v>
      </c>
      <c r="J371" s="139" t="s">
        <v>44</v>
      </c>
      <c r="K371" s="139" t="s">
        <v>45</v>
      </c>
      <c r="L371" s="173">
        <v>267750</v>
      </c>
      <c r="M371" s="211">
        <v>45474</v>
      </c>
    </row>
    <row r="372" spans="1:13" ht="27" x14ac:dyDescent="0.2">
      <c r="A372" s="18" t="s">
        <v>84</v>
      </c>
      <c r="B372" s="32" t="s">
        <v>0</v>
      </c>
      <c r="C372" s="18" t="s">
        <v>72</v>
      </c>
      <c r="D372" s="31" t="s">
        <v>15</v>
      </c>
      <c r="E372" s="45" t="s">
        <v>15</v>
      </c>
      <c r="F372" s="111" t="s">
        <v>2630</v>
      </c>
      <c r="G372" s="111">
        <v>5240336</v>
      </c>
      <c r="H372" s="44">
        <v>45496</v>
      </c>
      <c r="I372" s="18" t="s">
        <v>2647</v>
      </c>
      <c r="J372" s="34" t="s">
        <v>2648</v>
      </c>
      <c r="K372" s="111" t="s">
        <v>2649</v>
      </c>
      <c r="L372" s="174">
        <v>2200000</v>
      </c>
      <c r="M372" s="211">
        <v>45474</v>
      </c>
    </row>
    <row r="373" spans="1:13" ht="13.5" x14ac:dyDescent="0.2">
      <c r="A373" s="18" t="s">
        <v>50</v>
      </c>
      <c r="B373" s="32" t="s">
        <v>14</v>
      </c>
      <c r="C373" s="37" t="s">
        <v>20</v>
      </c>
      <c r="D373" s="31" t="s">
        <v>15</v>
      </c>
      <c r="E373" s="45" t="s">
        <v>15</v>
      </c>
      <c r="F373" s="88" t="s">
        <v>25</v>
      </c>
      <c r="G373" s="58">
        <v>7240234</v>
      </c>
      <c r="H373" s="68">
        <v>45496</v>
      </c>
      <c r="I373" s="57" t="s">
        <v>2746</v>
      </c>
      <c r="J373" s="57" t="s">
        <v>564</v>
      </c>
      <c r="K373" s="167" t="s">
        <v>880</v>
      </c>
      <c r="L373" s="178">
        <v>105018</v>
      </c>
      <c r="M373" s="211">
        <v>45474</v>
      </c>
    </row>
    <row r="374" spans="1:13" ht="27" x14ac:dyDescent="0.2">
      <c r="A374" s="18" t="s">
        <v>50</v>
      </c>
      <c r="B374" s="114" t="s">
        <v>2</v>
      </c>
      <c r="C374" s="128" t="s">
        <v>2</v>
      </c>
      <c r="D374" s="42" t="s">
        <v>171</v>
      </c>
      <c r="E374" s="71">
        <v>44476</v>
      </c>
      <c r="F374" s="88" t="s">
        <v>25</v>
      </c>
      <c r="G374" s="58">
        <v>7240235</v>
      </c>
      <c r="H374" s="68">
        <v>45496</v>
      </c>
      <c r="I374" s="57" t="s">
        <v>2747</v>
      </c>
      <c r="J374" s="57" t="s">
        <v>128</v>
      </c>
      <c r="K374" s="167" t="s">
        <v>116</v>
      </c>
      <c r="L374" s="178">
        <v>225561</v>
      </c>
      <c r="M374" s="211">
        <v>45474</v>
      </c>
    </row>
    <row r="375" spans="1:13" ht="27" x14ac:dyDescent="0.2">
      <c r="A375" s="18" t="s">
        <v>50</v>
      </c>
      <c r="B375" s="114" t="s">
        <v>2</v>
      </c>
      <c r="C375" s="128" t="s">
        <v>2</v>
      </c>
      <c r="D375" s="42" t="s">
        <v>168</v>
      </c>
      <c r="E375" s="71">
        <v>44476</v>
      </c>
      <c r="F375" s="88" t="s">
        <v>25</v>
      </c>
      <c r="G375" s="58">
        <v>7240236</v>
      </c>
      <c r="H375" s="68">
        <v>45496</v>
      </c>
      <c r="I375" s="57" t="s">
        <v>2748</v>
      </c>
      <c r="J375" s="57" t="s">
        <v>163</v>
      </c>
      <c r="K375" s="167" t="s">
        <v>164</v>
      </c>
      <c r="L375" s="178">
        <v>225534</v>
      </c>
      <c r="M375" s="211">
        <v>45474</v>
      </c>
    </row>
    <row r="376" spans="1:13" ht="27" x14ac:dyDescent="0.2">
      <c r="A376" s="18" t="s">
        <v>52</v>
      </c>
      <c r="B376" s="32" t="s">
        <v>0</v>
      </c>
      <c r="C376" s="18" t="s">
        <v>72</v>
      </c>
      <c r="D376" s="31" t="s">
        <v>15</v>
      </c>
      <c r="E376" s="45" t="s">
        <v>15</v>
      </c>
      <c r="F376" s="131" t="s">
        <v>2761</v>
      </c>
      <c r="G376" s="85">
        <v>20240077</v>
      </c>
      <c r="H376" s="82">
        <v>45496</v>
      </c>
      <c r="I376" s="57" t="s">
        <v>2781</v>
      </c>
      <c r="J376" s="181" t="s">
        <v>2782</v>
      </c>
      <c r="K376" s="198" t="s">
        <v>2783</v>
      </c>
      <c r="L376" s="191">
        <v>928050</v>
      </c>
      <c r="M376" s="211">
        <v>45474</v>
      </c>
    </row>
    <row r="377" spans="1:13" ht="27" x14ac:dyDescent="0.2">
      <c r="A377" s="18" t="s">
        <v>52</v>
      </c>
      <c r="B377" s="32" t="s">
        <v>0</v>
      </c>
      <c r="C377" s="18" t="s">
        <v>72</v>
      </c>
      <c r="D377" s="31" t="s">
        <v>15</v>
      </c>
      <c r="E377" s="45" t="s">
        <v>15</v>
      </c>
      <c r="F377" s="131" t="s">
        <v>2761</v>
      </c>
      <c r="G377" s="85">
        <v>20240078</v>
      </c>
      <c r="H377" s="82">
        <v>45496</v>
      </c>
      <c r="I377" s="57" t="s">
        <v>2786</v>
      </c>
      <c r="J377" s="181" t="s">
        <v>586</v>
      </c>
      <c r="K377" s="180" t="s">
        <v>587</v>
      </c>
      <c r="L377" s="191">
        <v>1477278</v>
      </c>
      <c r="M377" s="211">
        <v>45474</v>
      </c>
    </row>
    <row r="378" spans="1:13" ht="13.5" x14ac:dyDescent="0.2">
      <c r="A378" s="18" t="s">
        <v>87</v>
      </c>
      <c r="B378" s="32" t="s">
        <v>14</v>
      </c>
      <c r="C378" s="37" t="s">
        <v>20</v>
      </c>
      <c r="D378" s="31" t="s">
        <v>15</v>
      </c>
      <c r="E378" s="45" t="s">
        <v>15</v>
      </c>
      <c r="F378" s="73" t="s">
        <v>2518</v>
      </c>
      <c r="G378" s="73">
        <v>9240233</v>
      </c>
      <c r="H378" s="46">
        <v>45496</v>
      </c>
      <c r="I378" s="57" t="s">
        <v>2833</v>
      </c>
      <c r="J378" s="57" t="s">
        <v>2834</v>
      </c>
      <c r="K378" s="76" t="s">
        <v>1965</v>
      </c>
      <c r="L378" s="65">
        <v>340000</v>
      </c>
      <c r="M378" s="211">
        <v>45474</v>
      </c>
    </row>
    <row r="379" spans="1:13" ht="27" x14ac:dyDescent="0.2">
      <c r="A379" s="18" t="s">
        <v>87</v>
      </c>
      <c r="B379" s="32" t="s">
        <v>0</v>
      </c>
      <c r="C379" s="18" t="s">
        <v>72</v>
      </c>
      <c r="D379" s="31" t="s">
        <v>15</v>
      </c>
      <c r="E379" s="45" t="s">
        <v>15</v>
      </c>
      <c r="F379" s="73" t="s">
        <v>2518</v>
      </c>
      <c r="G379" s="73">
        <v>9240234</v>
      </c>
      <c r="H379" s="46">
        <v>45496</v>
      </c>
      <c r="I379" s="57" t="s">
        <v>2835</v>
      </c>
      <c r="J379" s="57" t="s">
        <v>192</v>
      </c>
      <c r="K379" s="76" t="s">
        <v>89</v>
      </c>
      <c r="L379" s="65">
        <v>434350</v>
      </c>
      <c r="M379" s="211">
        <v>45474</v>
      </c>
    </row>
    <row r="380" spans="1:13" ht="27" x14ac:dyDescent="0.2">
      <c r="A380" s="18" t="s">
        <v>87</v>
      </c>
      <c r="B380" s="32" t="s">
        <v>14</v>
      </c>
      <c r="C380" s="37" t="s">
        <v>20</v>
      </c>
      <c r="D380" s="31" t="s">
        <v>15</v>
      </c>
      <c r="E380" s="45" t="s">
        <v>15</v>
      </c>
      <c r="F380" s="73" t="s">
        <v>2518</v>
      </c>
      <c r="G380" s="73">
        <v>9240235</v>
      </c>
      <c r="H380" s="46">
        <v>45496</v>
      </c>
      <c r="I380" s="57" t="s">
        <v>2836</v>
      </c>
      <c r="J380" s="57" t="s">
        <v>235</v>
      </c>
      <c r="K380" s="76" t="s">
        <v>236</v>
      </c>
      <c r="L380" s="65">
        <v>90000</v>
      </c>
      <c r="M380" s="211">
        <v>45474</v>
      </c>
    </row>
    <row r="381" spans="1:13" ht="27" x14ac:dyDescent="0.2">
      <c r="A381" s="18" t="s">
        <v>87</v>
      </c>
      <c r="B381" s="18" t="s">
        <v>16</v>
      </c>
      <c r="C381" s="18" t="s">
        <v>72</v>
      </c>
      <c r="D381" s="111" t="s">
        <v>2086</v>
      </c>
      <c r="E381" s="44">
        <v>45456</v>
      </c>
      <c r="F381" s="73" t="s">
        <v>2518</v>
      </c>
      <c r="G381" s="73">
        <v>9240236</v>
      </c>
      <c r="H381" s="46">
        <v>45496</v>
      </c>
      <c r="I381" s="57" t="s">
        <v>508</v>
      </c>
      <c r="J381" s="57" t="s">
        <v>338</v>
      </c>
      <c r="K381" s="76" t="s">
        <v>27</v>
      </c>
      <c r="L381" s="65">
        <v>107074</v>
      </c>
      <c r="M381" s="211">
        <v>45474</v>
      </c>
    </row>
    <row r="382" spans="1:13" ht="27" x14ac:dyDescent="0.2">
      <c r="A382" s="18" t="s">
        <v>87</v>
      </c>
      <c r="B382" s="18" t="s">
        <v>16</v>
      </c>
      <c r="C382" s="18" t="s">
        <v>72</v>
      </c>
      <c r="D382" s="111" t="s">
        <v>2086</v>
      </c>
      <c r="E382" s="44">
        <v>45456</v>
      </c>
      <c r="F382" s="73" t="s">
        <v>2518</v>
      </c>
      <c r="G382" s="73">
        <v>9240237</v>
      </c>
      <c r="H382" s="46">
        <v>45496</v>
      </c>
      <c r="I382" s="57" t="s">
        <v>390</v>
      </c>
      <c r="J382" s="57" t="s">
        <v>338</v>
      </c>
      <c r="K382" s="76" t="s">
        <v>27</v>
      </c>
      <c r="L382" s="65">
        <v>154074</v>
      </c>
      <c r="M382" s="211">
        <v>45474</v>
      </c>
    </row>
    <row r="383" spans="1:13" ht="27" x14ac:dyDescent="0.2">
      <c r="A383" s="18" t="s">
        <v>87</v>
      </c>
      <c r="B383" s="32" t="s">
        <v>14</v>
      </c>
      <c r="C383" s="37" t="s">
        <v>20</v>
      </c>
      <c r="D383" s="31" t="s">
        <v>15</v>
      </c>
      <c r="E383" s="45" t="s">
        <v>15</v>
      </c>
      <c r="F383" s="73" t="s">
        <v>2518</v>
      </c>
      <c r="G383" s="73">
        <v>9240238</v>
      </c>
      <c r="H383" s="46">
        <v>45496</v>
      </c>
      <c r="I383" s="57" t="s">
        <v>2837</v>
      </c>
      <c r="J383" s="57" t="s">
        <v>544</v>
      </c>
      <c r="K383" s="76" t="s">
        <v>517</v>
      </c>
      <c r="L383" s="65">
        <v>357000</v>
      </c>
      <c r="M383" s="211">
        <v>45474</v>
      </c>
    </row>
    <row r="384" spans="1:13" ht="27" x14ac:dyDescent="0.2">
      <c r="A384" s="18" t="s">
        <v>58</v>
      </c>
      <c r="B384" s="18" t="s">
        <v>16</v>
      </c>
      <c r="C384" s="18" t="s">
        <v>72</v>
      </c>
      <c r="D384" s="111" t="s">
        <v>2086</v>
      </c>
      <c r="E384" s="44">
        <v>45456</v>
      </c>
      <c r="F384" s="114" t="s">
        <v>25</v>
      </c>
      <c r="G384" s="64">
        <v>10240277</v>
      </c>
      <c r="H384" s="67">
        <v>45496</v>
      </c>
      <c r="I384" s="183" t="s">
        <v>2899</v>
      </c>
      <c r="J384" s="57" t="s">
        <v>338</v>
      </c>
      <c r="K384" s="76" t="s">
        <v>27</v>
      </c>
      <c r="L384" s="173">
        <v>157574</v>
      </c>
      <c r="M384" s="211">
        <v>45474</v>
      </c>
    </row>
    <row r="385" spans="1:13" ht="13.5" x14ac:dyDescent="0.2">
      <c r="A385" s="18" t="s">
        <v>48</v>
      </c>
      <c r="B385" s="32" t="s">
        <v>14</v>
      </c>
      <c r="C385" s="37" t="s">
        <v>20</v>
      </c>
      <c r="D385" s="31" t="s">
        <v>15</v>
      </c>
      <c r="E385" s="45" t="s">
        <v>15</v>
      </c>
      <c r="F385" s="32" t="s">
        <v>25</v>
      </c>
      <c r="G385" s="78">
        <v>12240146</v>
      </c>
      <c r="H385" s="44">
        <v>45496</v>
      </c>
      <c r="I385" s="32" t="s">
        <v>2970</v>
      </c>
      <c r="J385" s="32" t="s">
        <v>2971</v>
      </c>
      <c r="K385" s="35" t="s">
        <v>2972</v>
      </c>
      <c r="L385" s="166">
        <v>2082500</v>
      </c>
      <c r="M385" s="211">
        <v>45474</v>
      </c>
    </row>
    <row r="386" spans="1:13" ht="13.5" x14ac:dyDescent="0.2">
      <c r="A386" s="18" t="s">
        <v>48</v>
      </c>
      <c r="B386" s="18" t="s">
        <v>16</v>
      </c>
      <c r="C386" s="18" t="s">
        <v>72</v>
      </c>
      <c r="D386" s="31" t="s">
        <v>2973</v>
      </c>
      <c r="E386" s="45">
        <v>45495</v>
      </c>
      <c r="F386" s="32" t="s">
        <v>25</v>
      </c>
      <c r="G386" s="78">
        <v>12240147</v>
      </c>
      <c r="H386" s="44">
        <v>45496</v>
      </c>
      <c r="I386" s="32" t="s">
        <v>2974</v>
      </c>
      <c r="J386" s="32" t="s">
        <v>2975</v>
      </c>
      <c r="K386" s="35" t="s">
        <v>2976</v>
      </c>
      <c r="L386" s="166">
        <v>1309000</v>
      </c>
      <c r="M386" s="211">
        <v>45474</v>
      </c>
    </row>
    <row r="387" spans="1:13" ht="27" x14ac:dyDescent="0.2">
      <c r="A387" s="18" t="s">
        <v>53</v>
      </c>
      <c r="B387" s="114" t="s">
        <v>2</v>
      </c>
      <c r="C387" s="128" t="s">
        <v>2</v>
      </c>
      <c r="D387" s="42" t="s">
        <v>3035</v>
      </c>
      <c r="E387" s="44">
        <v>44476</v>
      </c>
      <c r="F387" s="58" t="s">
        <v>2630</v>
      </c>
      <c r="G387" s="58">
        <v>14240209</v>
      </c>
      <c r="H387" s="68">
        <v>45496</v>
      </c>
      <c r="I387" s="18" t="s">
        <v>3052</v>
      </c>
      <c r="J387" s="51" t="s">
        <v>3053</v>
      </c>
      <c r="K387" s="58" t="s">
        <v>3054</v>
      </c>
      <c r="L387" s="168">
        <v>226200</v>
      </c>
      <c r="M387" s="211">
        <v>45474</v>
      </c>
    </row>
    <row r="388" spans="1:13" ht="13.5" x14ac:dyDescent="0.2">
      <c r="A388" s="18" t="s">
        <v>53</v>
      </c>
      <c r="B388" s="32" t="s">
        <v>14</v>
      </c>
      <c r="C388" s="37" t="s">
        <v>20</v>
      </c>
      <c r="D388" s="31" t="s">
        <v>15</v>
      </c>
      <c r="E388" s="45" t="s">
        <v>15</v>
      </c>
      <c r="F388" s="58" t="s">
        <v>2630</v>
      </c>
      <c r="G388" s="58">
        <v>14240210</v>
      </c>
      <c r="H388" s="68">
        <v>45496</v>
      </c>
      <c r="I388" s="18" t="s">
        <v>3055</v>
      </c>
      <c r="J388" s="51" t="s">
        <v>38</v>
      </c>
      <c r="K388" s="58" t="s">
        <v>39</v>
      </c>
      <c r="L388" s="168">
        <v>321000</v>
      </c>
      <c r="M388" s="211">
        <v>45474</v>
      </c>
    </row>
    <row r="389" spans="1:13" ht="40.5" x14ac:dyDescent="0.2">
      <c r="A389" s="18" t="s">
        <v>42</v>
      </c>
      <c r="B389" s="32" t="s">
        <v>14</v>
      </c>
      <c r="C389" s="37" t="s">
        <v>20</v>
      </c>
      <c r="D389" s="31" t="s">
        <v>15</v>
      </c>
      <c r="E389" s="45" t="s">
        <v>15</v>
      </c>
      <c r="F389" s="149" t="s">
        <v>3063</v>
      </c>
      <c r="G389" s="58">
        <v>15240209</v>
      </c>
      <c r="H389" s="68">
        <v>45496</v>
      </c>
      <c r="I389" s="57" t="s">
        <v>3102</v>
      </c>
      <c r="J389" s="57" t="s">
        <v>1299</v>
      </c>
      <c r="K389" s="169" t="s">
        <v>1300</v>
      </c>
      <c r="L389" s="168">
        <v>1212015</v>
      </c>
      <c r="M389" s="211">
        <v>45474</v>
      </c>
    </row>
    <row r="390" spans="1:13" ht="27" x14ac:dyDescent="0.2">
      <c r="A390" s="18" t="s">
        <v>56</v>
      </c>
      <c r="B390" s="32" t="s">
        <v>0</v>
      </c>
      <c r="C390" s="18" t="s">
        <v>72</v>
      </c>
      <c r="D390" s="31" t="s">
        <v>15</v>
      </c>
      <c r="E390" s="45" t="s">
        <v>15</v>
      </c>
      <c r="F390" s="112" t="s">
        <v>2518</v>
      </c>
      <c r="G390" s="57">
        <v>16240229</v>
      </c>
      <c r="H390" s="46">
        <v>45496</v>
      </c>
      <c r="I390" s="57" t="s">
        <v>3164</v>
      </c>
      <c r="J390" s="57" t="s">
        <v>300</v>
      </c>
      <c r="K390" s="112" t="s">
        <v>301</v>
      </c>
      <c r="L390" s="168">
        <v>59500</v>
      </c>
      <c r="M390" s="211">
        <v>45474</v>
      </c>
    </row>
    <row r="391" spans="1:13" ht="27" x14ac:dyDescent="0.2">
      <c r="A391" s="18" t="s">
        <v>56</v>
      </c>
      <c r="B391" s="32" t="s">
        <v>14</v>
      </c>
      <c r="C391" s="37" t="s">
        <v>20</v>
      </c>
      <c r="D391" s="31" t="s">
        <v>15</v>
      </c>
      <c r="E391" s="45" t="s">
        <v>15</v>
      </c>
      <c r="F391" s="112" t="s">
        <v>2518</v>
      </c>
      <c r="G391" s="57">
        <v>16240230</v>
      </c>
      <c r="H391" s="46">
        <v>45496</v>
      </c>
      <c r="I391" s="57" t="s">
        <v>3165</v>
      </c>
      <c r="J391" s="57" t="s">
        <v>114</v>
      </c>
      <c r="K391" s="58" t="s">
        <v>119</v>
      </c>
      <c r="L391" s="168">
        <v>357000</v>
      </c>
      <c r="M391" s="211">
        <v>45474</v>
      </c>
    </row>
    <row r="392" spans="1:13" ht="27" x14ac:dyDescent="0.2">
      <c r="A392" s="18" t="s">
        <v>17</v>
      </c>
      <c r="B392" s="18" t="s">
        <v>16</v>
      </c>
      <c r="C392" s="18" t="s">
        <v>72</v>
      </c>
      <c r="D392" s="113" t="s">
        <v>250</v>
      </c>
      <c r="E392" s="192">
        <v>45159</v>
      </c>
      <c r="F392" s="113" t="s">
        <v>25</v>
      </c>
      <c r="G392" s="35">
        <v>17240702</v>
      </c>
      <c r="H392" s="82">
        <v>45496</v>
      </c>
      <c r="I392" s="32" t="s">
        <v>3274</v>
      </c>
      <c r="J392" s="86" t="s">
        <v>3275</v>
      </c>
      <c r="K392" s="86" t="s">
        <v>3276</v>
      </c>
      <c r="L392" s="191">
        <v>100576435</v>
      </c>
      <c r="M392" s="211">
        <v>45474</v>
      </c>
    </row>
    <row r="393" spans="1:13" ht="40.5" x14ac:dyDescent="0.2">
      <c r="A393" s="18" t="s">
        <v>17</v>
      </c>
      <c r="B393" s="32" t="s">
        <v>14</v>
      </c>
      <c r="C393" s="37" t="s">
        <v>20</v>
      </c>
      <c r="D393" s="31" t="s">
        <v>15</v>
      </c>
      <c r="E393" s="45" t="s">
        <v>15</v>
      </c>
      <c r="F393" s="113" t="s">
        <v>25</v>
      </c>
      <c r="G393" s="35">
        <v>17240703</v>
      </c>
      <c r="H393" s="82">
        <v>45496</v>
      </c>
      <c r="I393" s="32" t="s">
        <v>3277</v>
      </c>
      <c r="J393" s="86" t="s">
        <v>3278</v>
      </c>
      <c r="K393" s="86" t="s">
        <v>3279</v>
      </c>
      <c r="L393" s="191">
        <v>59558</v>
      </c>
      <c r="M393" s="211">
        <v>45474</v>
      </c>
    </row>
    <row r="394" spans="1:13" ht="27" x14ac:dyDescent="0.2">
      <c r="A394" s="18" t="s">
        <v>17</v>
      </c>
      <c r="B394" s="18" t="s">
        <v>16</v>
      </c>
      <c r="C394" s="18" t="s">
        <v>72</v>
      </c>
      <c r="D394" s="113" t="s">
        <v>3280</v>
      </c>
      <c r="E394" s="192">
        <v>45492</v>
      </c>
      <c r="F394" s="113" t="s">
        <v>25</v>
      </c>
      <c r="G394" s="35">
        <v>17240704</v>
      </c>
      <c r="H394" s="82">
        <v>45496</v>
      </c>
      <c r="I394" s="32" t="s">
        <v>3281</v>
      </c>
      <c r="J394" s="86" t="s">
        <v>3282</v>
      </c>
      <c r="K394" s="86" t="s">
        <v>3283</v>
      </c>
      <c r="L394" s="191">
        <v>8092000</v>
      </c>
      <c r="M394" s="211">
        <v>45474</v>
      </c>
    </row>
    <row r="395" spans="1:13" ht="40.5" x14ac:dyDescent="0.2">
      <c r="A395" s="18" t="s">
        <v>60</v>
      </c>
      <c r="B395" s="18" t="s">
        <v>16</v>
      </c>
      <c r="C395" s="18" t="s">
        <v>72</v>
      </c>
      <c r="D395" s="111" t="s">
        <v>2086</v>
      </c>
      <c r="E395" s="44">
        <v>45456</v>
      </c>
      <c r="F395" s="57" t="s">
        <v>23</v>
      </c>
      <c r="G395" s="57">
        <v>18240233</v>
      </c>
      <c r="H395" s="46">
        <v>45497</v>
      </c>
      <c r="I395" s="57" t="s">
        <v>2500</v>
      </c>
      <c r="J395" s="57" t="s">
        <v>338</v>
      </c>
      <c r="K395" s="76" t="s">
        <v>27</v>
      </c>
      <c r="L395" s="168">
        <v>124512</v>
      </c>
      <c r="M395" s="211">
        <v>45474</v>
      </c>
    </row>
    <row r="396" spans="1:13" ht="27" x14ac:dyDescent="0.2">
      <c r="A396" s="18" t="s">
        <v>60</v>
      </c>
      <c r="B396" s="32" t="s">
        <v>0</v>
      </c>
      <c r="C396" s="18" t="s">
        <v>72</v>
      </c>
      <c r="D396" s="31" t="s">
        <v>15</v>
      </c>
      <c r="E396" s="45" t="s">
        <v>15</v>
      </c>
      <c r="F396" s="57" t="s">
        <v>23</v>
      </c>
      <c r="G396" s="57">
        <v>18240234</v>
      </c>
      <c r="H396" s="46">
        <v>45497</v>
      </c>
      <c r="I396" s="57" t="s">
        <v>2501</v>
      </c>
      <c r="J396" s="57" t="s">
        <v>368</v>
      </c>
      <c r="K396" s="167" t="s">
        <v>369</v>
      </c>
      <c r="L396" s="168">
        <v>376032</v>
      </c>
      <c r="M396" s="211">
        <v>45474</v>
      </c>
    </row>
    <row r="397" spans="1:13" ht="27" x14ac:dyDescent="0.2">
      <c r="A397" s="18" t="s">
        <v>60</v>
      </c>
      <c r="B397" s="32" t="s">
        <v>0</v>
      </c>
      <c r="C397" s="18" t="s">
        <v>72</v>
      </c>
      <c r="D397" s="31" t="s">
        <v>15</v>
      </c>
      <c r="E397" s="45" t="s">
        <v>15</v>
      </c>
      <c r="F397" s="57" t="s">
        <v>23</v>
      </c>
      <c r="G397" s="57">
        <v>18240235</v>
      </c>
      <c r="H397" s="46">
        <v>45497</v>
      </c>
      <c r="I397" s="57" t="s">
        <v>2502</v>
      </c>
      <c r="J397" s="57" t="s">
        <v>368</v>
      </c>
      <c r="K397" s="167" t="s">
        <v>369</v>
      </c>
      <c r="L397" s="168">
        <v>752064</v>
      </c>
      <c r="M397" s="211">
        <v>45474</v>
      </c>
    </row>
    <row r="398" spans="1:13" ht="27" x14ac:dyDescent="0.2">
      <c r="A398" s="18" t="s">
        <v>57</v>
      </c>
      <c r="B398" s="18" t="s">
        <v>16</v>
      </c>
      <c r="C398" s="18" t="s">
        <v>72</v>
      </c>
      <c r="D398" s="111" t="s">
        <v>2086</v>
      </c>
      <c r="E398" s="44">
        <v>45456</v>
      </c>
      <c r="F398" s="112" t="s">
        <v>23</v>
      </c>
      <c r="G398" s="57">
        <v>2240228</v>
      </c>
      <c r="H398" s="46">
        <v>45497</v>
      </c>
      <c r="I398" s="57" t="s">
        <v>2565</v>
      </c>
      <c r="J398" s="57" t="s">
        <v>338</v>
      </c>
      <c r="K398" s="76" t="s">
        <v>27</v>
      </c>
      <c r="L398" s="171">
        <v>265574</v>
      </c>
      <c r="M398" s="211">
        <v>45474</v>
      </c>
    </row>
    <row r="399" spans="1:13" ht="27" x14ac:dyDescent="0.2">
      <c r="A399" s="18" t="s">
        <v>57</v>
      </c>
      <c r="B399" s="18" t="s">
        <v>16</v>
      </c>
      <c r="C399" s="18" t="s">
        <v>72</v>
      </c>
      <c r="D399" s="111" t="s">
        <v>2086</v>
      </c>
      <c r="E399" s="44">
        <v>45456</v>
      </c>
      <c r="F399" s="112" t="s">
        <v>23</v>
      </c>
      <c r="G399" s="57">
        <v>2240229</v>
      </c>
      <c r="H399" s="46">
        <v>45497</v>
      </c>
      <c r="I399" s="57" t="s">
        <v>2566</v>
      </c>
      <c r="J399" s="57" t="s">
        <v>338</v>
      </c>
      <c r="K399" s="76" t="s">
        <v>27</v>
      </c>
      <c r="L399" s="171">
        <v>151366</v>
      </c>
      <c r="M399" s="211">
        <v>45474</v>
      </c>
    </row>
    <row r="400" spans="1:13" ht="27" x14ac:dyDescent="0.2">
      <c r="A400" s="18" t="s">
        <v>57</v>
      </c>
      <c r="B400" s="18" t="s">
        <v>16</v>
      </c>
      <c r="C400" s="18" t="s">
        <v>72</v>
      </c>
      <c r="D400" s="111" t="s">
        <v>2086</v>
      </c>
      <c r="E400" s="44">
        <v>45456</v>
      </c>
      <c r="F400" s="112" t="s">
        <v>23</v>
      </c>
      <c r="G400" s="57">
        <v>2240230</v>
      </c>
      <c r="H400" s="46">
        <v>45497</v>
      </c>
      <c r="I400" s="57" t="s">
        <v>2567</v>
      </c>
      <c r="J400" s="57" t="s">
        <v>338</v>
      </c>
      <c r="K400" s="76" t="s">
        <v>27</v>
      </c>
      <c r="L400" s="171">
        <v>467474</v>
      </c>
      <c r="M400" s="211">
        <v>45474</v>
      </c>
    </row>
    <row r="401" spans="1:13" ht="27" x14ac:dyDescent="0.2">
      <c r="A401" s="18" t="s">
        <v>55</v>
      </c>
      <c r="B401" s="18" t="s">
        <v>16</v>
      </c>
      <c r="C401" s="18" t="s">
        <v>72</v>
      </c>
      <c r="D401" s="111" t="s">
        <v>2086</v>
      </c>
      <c r="E401" s="44">
        <v>45456</v>
      </c>
      <c r="F401" s="111" t="s">
        <v>25</v>
      </c>
      <c r="G401" s="57">
        <v>32400158</v>
      </c>
      <c r="H401" s="44">
        <v>45497</v>
      </c>
      <c r="I401" s="18" t="s">
        <v>2602</v>
      </c>
      <c r="J401" s="57" t="s">
        <v>338</v>
      </c>
      <c r="K401" s="76" t="s">
        <v>27</v>
      </c>
      <c r="L401" s="166">
        <v>31000</v>
      </c>
      <c r="M401" s="211">
        <v>45474</v>
      </c>
    </row>
    <row r="402" spans="1:13" ht="40.5" x14ac:dyDescent="0.2">
      <c r="A402" s="18" t="s">
        <v>85</v>
      </c>
      <c r="B402" s="32" t="s">
        <v>14</v>
      </c>
      <c r="C402" s="37" t="s">
        <v>20</v>
      </c>
      <c r="D402" s="31" t="s">
        <v>15</v>
      </c>
      <c r="E402" s="45" t="s">
        <v>15</v>
      </c>
      <c r="F402" s="48" t="s">
        <v>2518</v>
      </c>
      <c r="G402" s="48">
        <v>6240307</v>
      </c>
      <c r="H402" s="46">
        <v>45497</v>
      </c>
      <c r="I402" s="176" t="s">
        <v>2689</v>
      </c>
      <c r="J402" s="176" t="s">
        <v>181</v>
      </c>
      <c r="K402" s="48" t="s">
        <v>182</v>
      </c>
      <c r="L402" s="177">
        <f>2.3*37600</f>
        <v>86480</v>
      </c>
      <c r="M402" s="211">
        <v>45474</v>
      </c>
    </row>
    <row r="403" spans="1:13" ht="13.5" x14ac:dyDescent="0.2">
      <c r="A403" s="18" t="s">
        <v>85</v>
      </c>
      <c r="B403" s="32" t="s">
        <v>14</v>
      </c>
      <c r="C403" s="37" t="s">
        <v>20</v>
      </c>
      <c r="D403" s="31" t="s">
        <v>15</v>
      </c>
      <c r="E403" s="45" t="s">
        <v>15</v>
      </c>
      <c r="F403" s="48" t="s">
        <v>2518</v>
      </c>
      <c r="G403" s="48">
        <v>6240308</v>
      </c>
      <c r="H403" s="46">
        <v>45497</v>
      </c>
      <c r="I403" s="176" t="s">
        <v>2690</v>
      </c>
      <c r="J403" s="176" t="s">
        <v>397</v>
      </c>
      <c r="K403" s="48" t="s">
        <v>398</v>
      </c>
      <c r="L403" s="177">
        <v>79730</v>
      </c>
      <c r="M403" s="211">
        <v>45474</v>
      </c>
    </row>
    <row r="404" spans="1:13" ht="27" x14ac:dyDescent="0.2">
      <c r="A404" s="18" t="s">
        <v>85</v>
      </c>
      <c r="B404" s="32" t="s">
        <v>0</v>
      </c>
      <c r="C404" s="18" t="s">
        <v>72</v>
      </c>
      <c r="D404" s="31" t="s">
        <v>15</v>
      </c>
      <c r="E404" s="45" t="s">
        <v>15</v>
      </c>
      <c r="F404" s="48" t="s">
        <v>2518</v>
      </c>
      <c r="G404" s="48">
        <v>6240309</v>
      </c>
      <c r="H404" s="46">
        <v>45497</v>
      </c>
      <c r="I404" s="176" t="s">
        <v>2691</v>
      </c>
      <c r="J404" s="176" t="s">
        <v>2692</v>
      </c>
      <c r="K404" s="48" t="s">
        <v>2693</v>
      </c>
      <c r="L404" s="177">
        <v>249900</v>
      </c>
      <c r="M404" s="211">
        <v>45474</v>
      </c>
    </row>
    <row r="405" spans="1:13" ht="27" x14ac:dyDescent="0.2">
      <c r="A405" s="18" t="s">
        <v>85</v>
      </c>
      <c r="B405" s="32" t="s">
        <v>0</v>
      </c>
      <c r="C405" s="18" t="s">
        <v>72</v>
      </c>
      <c r="D405" s="31" t="s">
        <v>15</v>
      </c>
      <c r="E405" s="45" t="s">
        <v>15</v>
      </c>
      <c r="F405" s="48" t="s">
        <v>2518</v>
      </c>
      <c r="G405" s="48">
        <v>6240318</v>
      </c>
      <c r="H405" s="46">
        <v>45497</v>
      </c>
      <c r="I405" s="176" t="s">
        <v>2694</v>
      </c>
      <c r="J405" s="176" t="s">
        <v>523</v>
      </c>
      <c r="K405" s="48" t="s">
        <v>524</v>
      </c>
      <c r="L405" s="177">
        <v>226100</v>
      </c>
      <c r="M405" s="211">
        <v>45474</v>
      </c>
    </row>
    <row r="406" spans="1:13" ht="27" x14ac:dyDescent="0.2">
      <c r="A406" s="18" t="s">
        <v>52</v>
      </c>
      <c r="B406" s="32" t="s">
        <v>0</v>
      </c>
      <c r="C406" s="18" t="s">
        <v>72</v>
      </c>
      <c r="D406" s="31" t="s">
        <v>15</v>
      </c>
      <c r="E406" s="45" t="s">
        <v>15</v>
      </c>
      <c r="F406" s="131" t="s">
        <v>2761</v>
      </c>
      <c r="G406" s="35">
        <v>20240080</v>
      </c>
      <c r="H406" s="82">
        <v>45497</v>
      </c>
      <c r="I406" s="57" t="s">
        <v>2767</v>
      </c>
      <c r="J406" s="179" t="s">
        <v>2768</v>
      </c>
      <c r="K406" s="180" t="s">
        <v>2769</v>
      </c>
      <c r="L406" s="191">
        <v>124950</v>
      </c>
      <c r="M406" s="211">
        <v>45474</v>
      </c>
    </row>
    <row r="407" spans="1:13" ht="27" x14ac:dyDescent="0.2">
      <c r="A407" s="18" t="s">
        <v>87</v>
      </c>
      <c r="B407" s="32" t="s">
        <v>0</v>
      </c>
      <c r="C407" s="18" t="s">
        <v>72</v>
      </c>
      <c r="D407" s="31" t="s">
        <v>15</v>
      </c>
      <c r="E407" s="45" t="s">
        <v>15</v>
      </c>
      <c r="F407" s="73" t="s">
        <v>2518</v>
      </c>
      <c r="G407" s="73">
        <v>9240239</v>
      </c>
      <c r="H407" s="46">
        <v>45497</v>
      </c>
      <c r="I407" s="57" t="s">
        <v>2820</v>
      </c>
      <c r="J407" s="57" t="s">
        <v>466</v>
      </c>
      <c r="K407" s="76" t="s">
        <v>467</v>
      </c>
      <c r="L407" s="65">
        <v>6168000</v>
      </c>
      <c r="M407" s="211">
        <v>45474</v>
      </c>
    </row>
    <row r="408" spans="1:13" ht="27" x14ac:dyDescent="0.2">
      <c r="A408" s="18" t="s">
        <v>59</v>
      </c>
      <c r="B408" s="18" t="s">
        <v>16</v>
      </c>
      <c r="C408" s="18" t="s">
        <v>72</v>
      </c>
      <c r="D408" s="111" t="s">
        <v>2086</v>
      </c>
      <c r="E408" s="44">
        <v>45456</v>
      </c>
      <c r="F408" s="80" t="s">
        <v>25</v>
      </c>
      <c r="G408" s="31">
        <v>19240220</v>
      </c>
      <c r="H408" s="45">
        <v>45497</v>
      </c>
      <c r="I408" s="179" t="s">
        <v>2860</v>
      </c>
      <c r="J408" s="57" t="s">
        <v>338</v>
      </c>
      <c r="K408" s="76" t="s">
        <v>27</v>
      </c>
      <c r="L408" s="166">
        <v>60000</v>
      </c>
      <c r="M408" s="211">
        <v>45474</v>
      </c>
    </row>
    <row r="409" spans="1:13" ht="40.5" x14ac:dyDescent="0.2">
      <c r="A409" s="18" t="s">
        <v>59</v>
      </c>
      <c r="B409" s="18" t="s">
        <v>16</v>
      </c>
      <c r="C409" s="18" t="s">
        <v>72</v>
      </c>
      <c r="D409" s="111" t="s">
        <v>2086</v>
      </c>
      <c r="E409" s="44">
        <v>45456</v>
      </c>
      <c r="F409" s="80" t="s">
        <v>25</v>
      </c>
      <c r="G409" s="31">
        <v>19240221</v>
      </c>
      <c r="H409" s="45">
        <v>45497</v>
      </c>
      <c r="I409" s="182" t="s">
        <v>2861</v>
      </c>
      <c r="J409" s="57" t="s">
        <v>338</v>
      </c>
      <c r="K409" s="76" t="s">
        <v>27</v>
      </c>
      <c r="L409" s="166">
        <v>153387</v>
      </c>
      <c r="M409" s="211">
        <v>45474</v>
      </c>
    </row>
    <row r="410" spans="1:13" ht="27" x14ac:dyDescent="0.2">
      <c r="A410" s="18" t="s">
        <v>42</v>
      </c>
      <c r="B410" s="18" t="s">
        <v>16</v>
      </c>
      <c r="C410" s="18" t="s">
        <v>72</v>
      </c>
      <c r="D410" s="149" t="s">
        <v>26</v>
      </c>
      <c r="E410" s="160" t="s">
        <v>26</v>
      </c>
      <c r="F410" s="149" t="s">
        <v>3063</v>
      </c>
      <c r="G410" s="58">
        <v>15240210</v>
      </c>
      <c r="H410" s="68">
        <v>45497</v>
      </c>
      <c r="I410" s="57" t="s">
        <v>3103</v>
      </c>
      <c r="J410" s="57" t="s">
        <v>3092</v>
      </c>
      <c r="K410" s="169" t="s">
        <v>245</v>
      </c>
      <c r="L410" s="168">
        <v>249900</v>
      </c>
      <c r="M410" s="211">
        <v>45474</v>
      </c>
    </row>
    <row r="411" spans="1:13" ht="27" x14ac:dyDescent="0.2">
      <c r="A411" s="18" t="s">
        <v>42</v>
      </c>
      <c r="B411" s="32" t="s">
        <v>14</v>
      </c>
      <c r="C411" s="37" t="s">
        <v>20</v>
      </c>
      <c r="D411" s="31" t="s">
        <v>15</v>
      </c>
      <c r="E411" s="45" t="s">
        <v>15</v>
      </c>
      <c r="F411" s="149" t="s">
        <v>3063</v>
      </c>
      <c r="G411" s="58">
        <v>15240211</v>
      </c>
      <c r="H411" s="68">
        <v>45497</v>
      </c>
      <c r="I411" s="57" t="s">
        <v>3104</v>
      </c>
      <c r="J411" s="57" t="s">
        <v>446</v>
      </c>
      <c r="K411" s="169" t="s">
        <v>456</v>
      </c>
      <c r="L411" s="168">
        <v>295310</v>
      </c>
      <c r="M411" s="211">
        <v>45474</v>
      </c>
    </row>
    <row r="412" spans="1:13" ht="27" x14ac:dyDescent="0.2">
      <c r="A412" s="18" t="s">
        <v>42</v>
      </c>
      <c r="B412" s="32" t="s">
        <v>14</v>
      </c>
      <c r="C412" s="37" t="s">
        <v>20</v>
      </c>
      <c r="D412" s="31" t="s">
        <v>15</v>
      </c>
      <c r="E412" s="45" t="s">
        <v>15</v>
      </c>
      <c r="F412" s="149" t="s">
        <v>3063</v>
      </c>
      <c r="G412" s="58">
        <v>15240212</v>
      </c>
      <c r="H412" s="68">
        <v>45497</v>
      </c>
      <c r="I412" s="57" t="s">
        <v>3105</v>
      </c>
      <c r="J412" s="57" t="s">
        <v>539</v>
      </c>
      <c r="K412" s="169" t="s">
        <v>269</v>
      </c>
      <c r="L412" s="168">
        <v>225600</v>
      </c>
      <c r="M412" s="211">
        <v>45474</v>
      </c>
    </row>
    <row r="413" spans="1:13" ht="27" x14ac:dyDescent="0.2">
      <c r="A413" s="18" t="s">
        <v>56</v>
      </c>
      <c r="B413" s="32" t="s">
        <v>14</v>
      </c>
      <c r="C413" s="37" t="s">
        <v>20</v>
      </c>
      <c r="D413" s="31" t="s">
        <v>15</v>
      </c>
      <c r="E413" s="45" t="s">
        <v>15</v>
      </c>
      <c r="F413" s="112" t="s">
        <v>2518</v>
      </c>
      <c r="G413" s="57">
        <v>16240231</v>
      </c>
      <c r="H413" s="46">
        <v>45497</v>
      </c>
      <c r="I413" s="57" t="s">
        <v>3159</v>
      </c>
      <c r="J413" s="57" t="s">
        <v>2301</v>
      </c>
      <c r="K413" s="58" t="s">
        <v>2302</v>
      </c>
      <c r="L413" s="168">
        <v>129990</v>
      </c>
      <c r="M413" s="211">
        <v>45474</v>
      </c>
    </row>
    <row r="414" spans="1:13" ht="40.5" x14ac:dyDescent="0.2">
      <c r="A414" s="18" t="s">
        <v>17</v>
      </c>
      <c r="B414" s="18" t="s">
        <v>16</v>
      </c>
      <c r="C414" s="18" t="s">
        <v>72</v>
      </c>
      <c r="D414" s="111" t="s">
        <v>2086</v>
      </c>
      <c r="E414" s="44">
        <v>45456</v>
      </c>
      <c r="F414" s="113" t="s">
        <v>25</v>
      </c>
      <c r="G414" s="35">
        <v>17240705</v>
      </c>
      <c r="H414" s="82">
        <v>45497</v>
      </c>
      <c r="I414" s="32" t="s">
        <v>3284</v>
      </c>
      <c r="J414" s="57" t="s">
        <v>338</v>
      </c>
      <c r="K414" s="76" t="s">
        <v>27</v>
      </c>
      <c r="L414" s="191">
        <v>564338</v>
      </c>
      <c r="M414" s="211">
        <v>45474</v>
      </c>
    </row>
    <row r="415" spans="1:13" ht="40.5" x14ac:dyDescent="0.2">
      <c r="A415" s="18" t="s">
        <v>17</v>
      </c>
      <c r="B415" s="18" t="s">
        <v>16</v>
      </c>
      <c r="C415" s="18" t="s">
        <v>72</v>
      </c>
      <c r="D415" s="111" t="s">
        <v>2086</v>
      </c>
      <c r="E415" s="44">
        <v>45456</v>
      </c>
      <c r="F415" s="113" t="s">
        <v>25</v>
      </c>
      <c r="G415" s="35">
        <v>17240706</v>
      </c>
      <c r="H415" s="82">
        <v>45497</v>
      </c>
      <c r="I415" s="32" t="s">
        <v>3285</v>
      </c>
      <c r="J415" s="57" t="s">
        <v>338</v>
      </c>
      <c r="K415" s="76" t="s">
        <v>27</v>
      </c>
      <c r="L415" s="191">
        <v>204170</v>
      </c>
      <c r="M415" s="211">
        <v>45474</v>
      </c>
    </row>
    <row r="416" spans="1:13" ht="40.5" x14ac:dyDescent="0.2">
      <c r="A416" s="18" t="s">
        <v>17</v>
      </c>
      <c r="B416" s="32" t="s">
        <v>14</v>
      </c>
      <c r="C416" s="37" t="s">
        <v>20</v>
      </c>
      <c r="D416" s="31" t="s">
        <v>15</v>
      </c>
      <c r="E416" s="45" t="s">
        <v>15</v>
      </c>
      <c r="F416" s="113" t="s">
        <v>25</v>
      </c>
      <c r="G416" s="35">
        <v>17240707</v>
      </c>
      <c r="H416" s="82">
        <v>45497</v>
      </c>
      <c r="I416" s="32" t="s">
        <v>3286</v>
      </c>
      <c r="J416" s="86" t="s">
        <v>3287</v>
      </c>
      <c r="K416" s="86" t="s">
        <v>197</v>
      </c>
      <c r="L416" s="191">
        <v>309400</v>
      </c>
      <c r="M416" s="211">
        <v>45474</v>
      </c>
    </row>
    <row r="417" spans="1:13" ht="67.5" x14ac:dyDescent="0.2">
      <c r="A417" s="18" t="s">
        <v>17</v>
      </c>
      <c r="B417" s="113" t="s">
        <v>20</v>
      </c>
      <c r="C417" s="37" t="s">
        <v>20</v>
      </c>
      <c r="D417" s="113" t="s">
        <v>250</v>
      </c>
      <c r="E417" s="192">
        <v>45159</v>
      </c>
      <c r="F417" s="113" t="s">
        <v>25</v>
      </c>
      <c r="G417" s="35">
        <v>17240708</v>
      </c>
      <c r="H417" s="82">
        <v>45497</v>
      </c>
      <c r="I417" s="32" t="s">
        <v>3288</v>
      </c>
      <c r="J417" s="86" t="s">
        <v>251</v>
      </c>
      <c r="K417" s="86" t="s">
        <v>252</v>
      </c>
      <c r="L417" s="191">
        <v>324000</v>
      </c>
      <c r="M417" s="211">
        <v>45474</v>
      </c>
    </row>
    <row r="418" spans="1:13" ht="54" x14ac:dyDescent="0.2">
      <c r="A418" s="18" t="s">
        <v>17</v>
      </c>
      <c r="B418" s="113" t="s">
        <v>20</v>
      </c>
      <c r="C418" s="37" t="s">
        <v>20</v>
      </c>
      <c r="D418" s="113" t="s">
        <v>250</v>
      </c>
      <c r="E418" s="192">
        <v>45159</v>
      </c>
      <c r="F418" s="113" t="s">
        <v>25</v>
      </c>
      <c r="G418" s="35">
        <v>17240709</v>
      </c>
      <c r="H418" s="82">
        <v>45497</v>
      </c>
      <c r="I418" s="32" t="s">
        <v>3289</v>
      </c>
      <c r="J418" s="86" t="s">
        <v>251</v>
      </c>
      <c r="K418" s="86" t="s">
        <v>252</v>
      </c>
      <c r="L418" s="191">
        <v>92500</v>
      </c>
      <c r="M418" s="211">
        <v>45474</v>
      </c>
    </row>
    <row r="419" spans="1:13" ht="54" x14ac:dyDescent="0.2">
      <c r="A419" s="18" t="s">
        <v>17</v>
      </c>
      <c r="B419" s="113" t="s">
        <v>20</v>
      </c>
      <c r="C419" s="37" t="s">
        <v>20</v>
      </c>
      <c r="D419" s="113" t="s">
        <v>250</v>
      </c>
      <c r="E419" s="192">
        <v>45159</v>
      </c>
      <c r="F419" s="113" t="s">
        <v>25</v>
      </c>
      <c r="G419" s="35">
        <v>17240710</v>
      </c>
      <c r="H419" s="82">
        <v>45497</v>
      </c>
      <c r="I419" s="32" t="s">
        <v>3290</v>
      </c>
      <c r="J419" s="86" t="s">
        <v>251</v>
      </c>
      <c r="K419" s="86" t="s">
        <v>252</v>
      </c>
      <c r="L419" s="191">
        <v>92500</v>
      </c>
      <c r="M419" s="211">
        <v>45474</v>
      </c>
    </row>
    <row r="420" spans="1:13" ht="60" x14ac:dyDescent="0.2">
      <c r="A420" s="18" t="s">
        <v>17</v>
      </c>
      <c r="B420" s="32" t="s">
        <v>0</v>
      </c>
      <c r="C420" s="18" t="s">
        <v>72</v>
      </c>
      <c r="D420" s="31" t="s">
        <v>15</v>
      </c>
      <c r="E420" s="45" t="s">
        <v>15</v>
      </c>
      <c r="F420" s="113" t="s">
        <v>25</v>
      </c>
      <c r="G420" s="35">
        <v>17240711</v>
      </c>
      <c r="H420" s="82">
        <v>45497</v>
      </c>
      <c r="I420" s="32" t="s">
        <v>3291</v>
      </c>
      <c r="J420" s="86" t="s">
        <v>253</v>
      </c>
      <c r="K420" s="86" t="s">
        <v>125</v>
      </c>
      <c r="L420" s="191">
        <v>534891</v>
      </c>
      <c r="M420" s="211">
        <v>45474</v>
      </c>
    </row>
    <row r="421" spans="1:13" ht="27" x14ac:dyDescent="0.2">
      <c r="A421" s="18" t="s">
        <v>18</v>
      </c>
      <c r="B421" s="32" t="s">
        <v>0</v>
      </c>
      <c r="C421" s="18" t="s">
        <v>72</v>
      </c>
      <c r="D421" s="31" t="s">
        <v>15</v>
      </c>
      <c r="E421" s="45" t="s">
        <v>15</v>
      </c>
      <c r="F421" s="57" t="s">
        <v>2513</v>
      </c>
      <c r="G421" s="57">
        <v>1240101</v>
      </c>
      <c r="H421" s="46">
        <v>45498</v>
      </c>
      <c r="I421" s="57" t="s">
        <v>2523</v>
      </c>
      <c r="J421" s="57" t="s">
        <v>124</v>
      </c>
      <c r="K421" s="169" t="s">
        <v>125</v>
      </c>
      <c r="L421" s="170">
        <v>359316</v>
      </c>
      <c r="M421" s="211">
        <v>45474</v>
      </c>
    </row>
    <row r="422" spans="1:13" ht="27" x14ac:dyDescent="0.2">
      <c r="A422" s="18" t="s">
        <v>55</v>
      </c>
      <c r="B422" s="32" t="s">
        <v>14</v>
      </c>
      <c r="C422" s="37" t="s">
        <v>20</v>
      </c>
      <c r="D422" s="31" t="s">
        <v>15</v>
      </c>
      <c r="E422" s="45" t="s">
        <v>15</v>
      </c>
      <c r="F422" s="111" t="s">
        <v>25</v>
      </c>
      <c r="G422" s="57">
        <v>32400159</v>
      </c>
      <c r="H422" s="44">
        <v>45498</v>
      </c>
      <c r="I422" s="18" t="s">
        <v>2603</v>
      </c>
      <c r="J422" s="86" t="s">
        <v>533</v>
      </c>
      <c r="K422" s="35" t="s">
        <v>534</v>
      </c>
      <c r="L422" s="166">
        <v>70000</v>
      </c>
      <c r="M422" s="211">
        <v>45474</v>
      </c>
    </row>
    <row r="423" spans="1:13" ht="27" x14ac:dyDescent="0.2">
      <c r="A423" s="18" t="s">
        <v>54</v>
      </c>
      <c r="B423" s="32" t="s">
        <v>14</v>
      </c>
      <c r="C423" s="37" t="s">
        <v>20</v>
      </c>
      <c r="D423" s="31" t="s">
        <v>15</v>
      </c>
      <c r="E423" s="45" t="s">
        <v>15</v>
      </c>
      <c r="F423" s="157" t="s">
        <v>2518</v>
      </c>
      <c r="G423" s="38">
        <v>42400235</v>
      </c>
      <c r="H423" s="138">
        <v>45498</v>
      </c>
      <c r="I423" s="172" t="s">
        <v>2618</v>
      </c>
      <c r="J423" s="139" t="s">
        <v>2619</v>
      </c>
      <c r="K423" s="139" t="s">
        <v>448</v>
      </c>
      <c r="L423" s="173">
        <v>2064400</v>
      </c>
      <c r="M423" s="211">
        <v>45474</v>
      </c>
    </row>
    <row r="424" spans="1:13" ht="27" x14ac:dyDescent="0.2">
      <c r="A424" s="18" t="s">
        <v>54</v>
      </c>
      <c r="B424" s="32" t="s">
        <v>0</v>
      </c>
      <c r="C424" s="18" t="s">
        <v>72</v>
      </c>
      <c r="D424" s="31" t="s">
        <v>15</v>
      </c>
      <c r="E424" s="45" t="s">
        <v>15</v>
      </c>
      <c r="F424" s="157" t="s">
        <v>2518</v>
      </c>
      <c r="G424" s="38">
        <v>42400236</v>
      </c>
      <c r="H424" s="138">
        <v>45498</v>
      </c>
      <c r="I424" s="172" t="s">
        <v>2620</v>
      </c>
      <c r="J424" s="139" t="s">
        <v>2619</v>
      </c>
      <c r="K424" s="139" t="s">
        <v>448</v>
      </c>
      <c r="L424" s="173">
        <v>7568400</v>
      </c>
      <c r="M424" s="211">
        <v>45474</v>
      </c>
    </row>
    <row r="425" spans="1:13" ht="40.5" x14ac:dyDescent="0.2">
      <c r="A425" s="18" t="s">
        <v>54</v>
      </c>
      <c r="B425" s="32" t="s">
        <v>0</v>
      </c>
      <c r="C425" s="18" t="s">
        <v>72</v>
      </c>
      <c r="D425" s="31" t="s">
        <v>15</v>
      </c>
      <c r="E425" s="45" t="s">
        <v>15</v>
      </c>
      <c r="F425" s="157" t="s">
        <v>2518</v>
      </c>
      <c r="G425" s="38">
        <v>42400237</v>
      </c>
      <c r="H425" s="138">
        <v>45498</v>
      </c>
      <c r="I425" s="172" t="s">
        <v>2621</v>
      </c>
      <c r="J425" s="139" t="s">
        <v>2619</v>
      </c>
      <c r="K425" s="139" t="s">
        <v>448</v>
      </c>
      <c r="L425" s="173">
        <v>2453018</v>
      </c>
      <c r="M425" s="211">
        <v>45474</v>
      </c>
    </row>
    <row r="426" spans="1:13" ht="13.5" x14ac:dyDescent="0.2">
      <c r="A426" s="18" t="s">
        <v>59</v>
      </c>
      <c r="B426" s="32" t="s">
        <v>14</v>
      </c>
      <c r="C426" s="37" t="s">
        <v>20</v>
      </c>
      <c r="D426" s="31" t="s">
        <v>15</v>
      </c>
      <c r="E426" s="45" t="s">
        <v>15</v>
      </c>
      <c r="F426" s="80" t="s">
        <v>25</v>
      </c>
      <c r="G426" s="31">
        <v>19240222</v>
      </c>
      <c r="H426" s="45">
        <v>45498</v>
      </c>
      <c r="I426" s="182" t="s">
        <v>2862</v>
      </c>
      <c r="J426" s="57" t="s">
        <v>2004</v>
      </c>
      <c r="K426" s="130" t="s">
        <v>2863</v>
      </c>
      <c r="L426" s="166">
        <v>140420</v>
      </c>
      <c r="M426" s="211">
        <v>45474</v>
      </c>
    </row>
    <row r="427" spans="1:13" ht="27" x14ac:dyDescent="0.2">
      <c r="A427" s="18" t="s">
        <v>58</v>
      </c>
      <c r="B427" s="18" t="s">
        <v>16</v>
      </c>
      <c r="C427" s="18" t="s">
        <v>72</v>
      </c>
      <c r="D427" s="111" t="s">
        <v>2086</v>
      </c>
      <c r="E427" s="44">
        <v>45456</v>
      </c>
      <c r="F427" s="114" t="s">
        <v>25</v>
      </c>
      <c r="G427" s="64">
        <v>10240278</v>
      </c>
      <c r="H427" s="67">
        <v>45498</v>
      </c>
      <c r="I427" s="183" t="s">
        <v>2906</v>
      </c>
      <c r="J427" s="57" t="s">
        <v>338</v>
      </c>
      <c r="K427" s="76" t="s">
        <v>27</v>
      </c>
      <c r="L427" s="173">
        <v>100935</v>
      </c>
      <c r="M427" s="211">
        <v>45474</v>
      </c>
    </row>
    <row r="428" spans="1:13" ht="27" x14ac:dyDescent="0.2">
      <c r="A428" s="18" t="s">
        <v>58</v>
      </c>
      <c r="B428" s="18" t="s">
        <v>16</v>
      </c>
      <c r="C428" s="18" t="s">
        <v>72</v>
      </c>
      <c r="D428" s="111" t="s">
        <v>2086</v>
      </c>
      <c r="E428" s="44">
        <v>45456</v>
      </c>
      <c r="F428" s="114" t="s">
        <v>25</v>
      </c>
      <c r="G428" s="64">
        <v>10240279</v>
      </c>
      <c r="H428" s="67">
        <v>45498</v>
      </c>
      <c r="I428" s="183" t="s">
        <v>2899</v>
      </c>
      <c r="J428" s="57" t="s">
        <v>338</v>
      </c>
      <c r="K428" s="76" t="s">
        <v>27</v>
      </c>
      <c r="L428" s="173">
        <v>157808</v>
      </c>
      <c r="M428" s="211">
        <v>45474</v>
      </c>
    </row>
    <row r="429" spans="1:13" ht="27" x14ac:dyDescent="0.2">
      <c r="A429" s="18" t="s">
        <v>58</v>
      </c>
      <c r="B429" s="18" t="s">
        <v>16</v>
      </c>
      <c r="C429" s="18" t="s">
        <v>72</v>
      </c>
      <c r="D429" s="111" t="s">
        <v>2086</v>
      </c>
      <c r="E429" s="44">
        <v>45456</v>
      </c>
      <c r="F429" s="114" t="s">
        <v>25</v>
      </c>
      <c r="G429" s="64">
        <v>10240280</v>
      </c>
      <c r="H429" s="67">
        <v>45498</v>
      </c>
      <c r="I429" s="183" t="s">
        <v>2907</v>
      </c>
      <c r="J429" s="57" t="s">
        <v>338</v>
      </c>
      <c r="K429" s="76" t="s">
        <v>27</v>
      </c>
      <c r="L429" s="173">
        <v>161808</v>
      </c>
      <c r="M429" s="211">
        <v>45474</v>
      </c>
    </row>
    <row r="430" spans="1:13" ht="27" x14ac:dyDescent="0.2">
      <c r="A430" s="18" t="s">
        <v>48</v>
      </c>
      <c r="B430" s="32" t="s">
        <v>0</v>
      </c>
      <c r="C430" s="18" t="s">
        <v>72</v>
      </c>
      <c r="D430" s="31" t="s">
        <v>15</v>
      </c>
      <c r="E430" s="45" t="s">
        <v>15</v>
      </c>
      <c r="F430" s="32" t="s">
        <v>25</v>
      </c>
      <c r="G430" s="78">
        <v>12240148</v>
      </c>
      <c r="H430" s="44">
        <v>45498</v>
      </c>
      <c r="I430" s="32" t="s">
        <v>2977</v>
      </c>
      <c r="J430" s="32" t="s">
        <v>409</v>
      </c>
      <c r="K430" s="35" t="s">
        <v>200</v>
      </c>
      <c r="L430" s="166">
        <v>1975000</v>
      </c>
      <c r="M430" s="211">
        <v>45474</v>
      </c>
    </row>
    <row r="431" spans="1:13" ht="40.5" x14ac:dyDescent="0.2">
      <c r="A431" s="18" t="s">
        <v>48</v>
      </c>
      <c r="B431" s="32" t="s">
        <v>0</v>
      </c>
      <c r="C431" s="18" t="s">
        <v>72</v>
      </c>
      <c r="D431" s="31" t="s">
        <v>15</v>
      </c>
      <c r="E431" s="45" t="s">
        <v>15</v>
      </c>
      <c r="F431" s="32" t="s">
        <v>25</v>
      </c>
      <c r="G431" s="78">
        <v>12240149</v>
      </c>
      <c r="H431" s="44">
        <v>45498</v>
      </c>
      <c r="I431" s="32" t="s">
        <v>2978</v>
      </c>
      <c r="J431" s="32" t="s">
        <v>391</v>
      </c>
      <c r="K431" s="35" t="s">
        <v>392</v>
      </c>
      <c r="L431" s="166">
        <v>99960</v>
      </c>
      <c r="M431" s="211">
        <v>45474</v>
      </c>
    </row>
    <row r="432" spans="1:13" ht="40.5" x14ac:dyDescent="0.2">
      <c r="A432" s="18" t="s">
        <v>48</v>
      </c>
      <c r="B432" s="32" t="s">
        <v>0</v>
      </c>
      <c r="C432" s="18" t="s">
        <v>72</v>
      </c>
      <c r="D432" s="31" t="s">
        <v>15</v>
      </c>
      <c r="E432" s="45" t="s">
        <v>15</v>
      </c>
      <c r="F432" s="32" t="s">
        <v>25</v>
      </c>
      <c r="G432" s="78">
        <v>12240150</v>
      </c>
      <c r="H432" s="44">
        <v>45498</v>
      </c>
      <c r="I432" s="32" t="s">
        <v>2978</v>
      </c>
      <c r="J432" s="32" t="s">
        <v>2110</v>
      </c>
      <c r="K432" s="35" t="s">
        <v>393</v>
      </c>
      <c r="L432" s="166">
        <v>114002</v>
      </c>
      <c r="M432" s="211">
        <v>45474</v>
      </c>
    </row>
    <row r="433" spans="1:13" ht="40.5" x14ac:dyDescent="0.2">
      <c r="A433" s="18" t="s">
        <v>42</v>
      </c>
      <c r="B433" s="32" t="s">
        <v>14</v>
      </c>
      <c r="C433" s="37" t="s">
        <v>20</v>
      </c>
      <c r="D433" s="31" t="s">
        <v>15</v>
      </c>
      <c r="E433" s="45" t="s">
        <v>15</v>
      </c>
      <c r="F433" s="149" t="s">
        <v>3063</v>
      </c>
      <c r="G433" s="58">
        <v>15240213</v>
      </c>
      <c r="H433" s="68">
        <v>45498</v>
      </c>
      <c r="I433" s="57" t="s">
        <v>3106</v>
      </c>
      <c r="J433" s="57" t="s">
        <v>3107</v>
      </c>
      <c r="K433" s="169" t="s">
        <v>477</v>
      </c>
      <c r="L433" s="168">
        <v>404600</v>
      </c>
      <c r="M433" s="211">
        <v>45474</v>
      </c>
    </row>
    <row r="434" spans="1:13" ht="27" x14ac:dyDescent="0.2">
      <c r="A434" s="18" t="s">
        <v>56</v>
      </c>
      <c r="B434" s="32" t="s">
        <v>14</v>
      </c>
      <c r="C434" s="37" t="s">
        <v>20</v>
      </c>
      <c r="D434" s="31" t="s">
        <v>15</v>
      </c>
      <c r="E434" s="45" t="s">
        <v>15</v>
      </c>
      <c r="F434" s="112" t="s">
        <v>2518</v>
      </c>
      <c r="G434" s="57">
        <v>16240232</v>
      </c>
      <c r="H434" s="46">
        <v>45498</v>
      </c>
      <c r="I434" s="57" t="s">
        <v>3166</v>
      </c>
      <c r="J434" s="57" t="s">
        <v>386</v>
      </c>
      <c r="K434" s="58" t="s">
        <v>140</v>
      </c>
      <c r="L434" s="168">
        <v>2800000</v>
      </c>
      <c r="M434" s="211">
        <v>45474</v>
      </c>
    </row>
    <row r="435" spans="1:13" ht="13.5" x14ac:dyDescent="0.2">
      <c r="A435" s="18" t="s">
        <v>56</v>
      </c>
      <c r="B435" s="32" t="s">
        <v>14</v>
      </c>
      <c r="C435" s="37" t="s">
        <v>20</v>
      </c>
      <c r="D435" s="31" t="s">
        <v>15</v>
      </c>
      <c r="E435" s="45" t="s">
        <v>15</v>
      </c>
      <c r="F435" s="112" t="s">
        <v>2518</v>
      </c>
      <c r="G435" s="57">
        <v>16240233</v>
      </c>
      <c r="H435" s="46">
        <v>45498</v>
      </c>
      <c r="I435" s="57" t="s">
        <v>3167</v>
      </c>
      <c r="J435" s="57" t="s">
        <v>3168</v>
      </c>
      <c r="K435" s="58" t="s">
        <v>3169</v>
      </c>
      <c r="L435" s="168">
        <v>720000</v>
      </c>
      <c r="M435" s="211">
        <v>45474</v>
      </c>
    </row>
    <row r="436" spans="1:13" ht="27" x14ac:dyDescent="0.2">
      <c r="A436" s="18" t="s">
        <v>56</v>
      </c>
      <c r="B436" s="32" t="s">
        <v>14</v>
      </c>
      <c r="C436" s="37" t="s">
        <v>20</v>
      </c>
      <c r="D436" s="31" t="s">
        <v>15</v>
      </c>
      <c r="E436" s="45" t="s">
        <v>15</v>
      </c>
      <c r="F436" s="112" t="s">
        <v>2518</v>
      </c>
      <c r="G436" s="57">
        <v>16240236</v>
      </c>
      <c r="H436" s="46">
        <v>45498</v>
      </c>
      <c r="I436" s="57" t="s">
        <v>3171</v>
      </c>
      <c r="J436" s="57" t="s">
        <v>3172</v>
      </c>
      <c r="K436" s="58" t="s">
        <v>3173</v>
      </c>
      <c r="L436" s="168">
        <v>2850000</v>
      </c>
      <c r="M436" s="211">
        <v>45474</v>
      </c>
    </row>
    <row r="437" spans="1:13" ht="54" x14ac:dyDescent="0.2">
      <c r="A437" s="18" t="s">
        <v>56</v>
      </c>
      <c r="B437" s="32" t="s">
        <v>0</v>
      </c>
      <c r="C437" s="18" t="s">
        <v>72</v>
      </c>
      <c r="D437" s="31" t="s">
        <v>15</v>
      </c>
      <c r="E437" s="45" t="s">
        <v>15</v>
      </c>
      <c r="F437" s="112" t="s">
        <v>2518</v>
      </c>
      <c r="G437" s="57">
        <v>16240237</v>
      </c>
      <c r="H437" s="46">
        <v>45498</v>
      </c>
      <c r="I437" s="57" t="s">
        <v>3174</v>
      </c>
      <c r="J437" s="57" t="s">
        <v>394</v>
      </c>
      <c r="K437" s="58" t="s">
        <v>395</v>
      </c>
      <c r="L437" s="168">
        <v>120000</v>
      </c>
      <c r="M437" s="211">
        <v>45474</v>
      </c>
    </row>
    <row r="438" spans="1:13" ht="40.5" x14ac:dyDescent="0.2">
      <c r="A438" s="18" t="s">
        <v>17</v>
      </c>
      <c r="B438" s="18" t="s">
        <v>16</v>
      </c>
      <c r="C438" s="18" t="s">
        <v>72</v>
      </c>
      <c r="D438" s="113" t="s">
        <v>3325</v>
      </c>
      <c r="E438" s="192">
        <v>45498</v>
      </c>
      <c r="F438" s="113" t="s">
        <v>22</v>
      </c>
      <c r="G438" s="35" t="s">
        <v>15</v>
      </c>
      <c r="H438" s="82">
        <v>45498</v>
      </c>
      <c r="I438" s="88" t="s">
        <v>3326</v>
      </c>
      <c r="J438" s="88" t="s">
        <v>271</v>
      </c>
      <c r="K438" s="43" t="s">
        <v>3327</v>
      </c>
      <c r="L438" s="166">
        <f>20387.6*37600</f>
        <v>766573760</v>
      </c>
      <c r="M438" s="211">
        <v>45474</v>
      </c>
    </row>
    <row r="439" spans="1:13" ht="27" x14ac:dyDescent="0.2">
      <c r="A439" s="18" t="s">
        <v>60</v>
      </c>
      <c r="B439" s="32" t="s">
        <v>0</v>
      </c>
      <c r="C439" s="18" t="s">
        <v>72</v>
      </c>
      <c r="D439" s="31" t="s">
        <v>15</v>
      </c>
      <c r="E439" s="45" t="s">
        <v>15</v>
      </c>
      <c r="F439" s="57" t="s">
        <v>23</v>
      </c>
      <c r="G439" s="57">
        <v>18240236</v>
      </c>
      <c r="H439" s="46">
        <v>45499</v>
      </c>
      <c r="I439" s="57" t="s">
        <v>2503</v>
      </c>
      <c r="J439" s="57" t="s">
        <v>376</v>
      </c>
      <c r="K439" s="167" t="s">
        <v>176</v>
      </c>
      <c r="L439" s="168">
        <v>3935000</v>
      </c>
      <c r="M439" s="211">
        <v>45474</v>
      </c>
    </row>
    <row r="440" spans="1:13" ht="13.5" x14ac:dyDescent="0.2">
      <c r="A440" s="18" t="s">
        <v>57</v>
      </c>
      <c r="B440" s="32" t="s">
        <v>14</v>
      </c>
      <c r="C440" s="37" t="s">
        <v>20</v>
      </c>
      <c r="D440" s="31" t="s">
        <v>15</v>
      </c>
      <c r="E440" s="45" t="s">
        <v>15</v>
      </c>
      <c r="F440" s="112" t="s">
        <v>23</v>
      </c>
      <c r="G440" s="57">
        <v>2240231</v>
      </c>
      <c r="H440" s="46">
        <v>45499</v>
      </c>
      <c r="I440" s="57" t="s">
        <v>2568</v>
      </c>
      <c r="J440" s="58" t="s">
        <v>690</v>
      </c>
      <c r="K440" s="169" t="s">
        <v>28</v>
      </c>
      <c r="L440" s="171">
        <v>170432</v>
      </c>
      <c r="M440" s="211">
        <v>45474</v>
      </c>
    </row>
    <row r="441" spans="1:13" ht="27" x14ac:dyDescent="0.2">
      <c r="A441" s="18" t="s">
        <v>57</v>
      </c>
      <c r="B441" s="32" t="s">
        <v>14</v>
      </c>
      <c r="C441" s="37" t="s">
        <v>20</v>
      </c>
      <c r="D441" s="31" t="s">
        <v>15</v>
      </c>
      <c r="E441" s="45" t="s">
        <v>15</v>
      </c>
      <c r="F441" s="112" t="s">
        <v>23</v>
      </c>
      <c r="G441" s="57">
        <v>2240232</v>
      </c>
      <c r="H441" s="46">
        <v>45499</v>
      </c>
      <c r="I441" s="57" t="s">
        <v>2569</v>
      </c>
      <c r="J441" s="58" t="s">
        <v>2570</v>
      </c>
      <c r="K441" s="169" t="s">
        <v>581</v>
      </c>
      <c r="L441" s="171">
        <v>559300</v>
      </c>
      <c r="M441" s="211">
        <v>45474</v>
      </c>
    </row>
    <row r="442" spans="1:13" ht="27" x14ac:dyDescent="0.2">
      <c r="A442" s="18" t="s">
        <v>57</v>
      </c>
      <c r="B442" s="32" t="s">
        <v>14</v>
      </c>
      <c r="C442" s="37" t="s">
        <v>20</v>
      </c>
      <c r="D442" s="31" t="s">
        <v>15</v>
      </c>
      <c r="E442" s="45" t="s">
        <v>15</v>
      </c>
      <c r="F442" s="112" t="s">
        <v>23</v>
      </c>
      <c r="G442" s="57">
        <v>2240233</v>
      </c>
      <c r="H442" s="46">
        <v>45499</v>
      </c>
      <c r="I442" s="57" t="s">
        <v>2571</v>
      </c>
      <c r="J442" s="58" t="s">
        <v>230</v>
      </c>
      <c r="K442" s="169" t="s">
        <v>231</v>
      </c>
      <c r="L442" s="171">
        <v>115000</v>
      </c>
      <c r="M442" s="211">
        <v>45474</v>
      </c>
    </row>
    <row r="443" spans="1:13" ht="27" x14ac:dyDescent="0.2">
      <c r="A443" s="18" t="s">
        <v>57</v>
      </c>
      <c r="B443" s="18" t="s">
        <v>16</v>
      </c>
      <c r="C443" s="18" t="s">
        <v>72</v>
      </c>
      <c r="D443" s="112" t="s">
        <v>2572</v>
      </c>
      <c r="E443" s="44">
        <v>45499</v>
      </c>
      <c r="F443" s="112" t="s">
        <v>23</v>
      </c>
      <c r="G443" s="57">
        <v>2240234</v>
      </c>
      <c r="H443" s="46">
        <v>45499</v>
      </c>
      <c r="I443" s="57" t="s">
        <v>2573</v>
      </c>
      <c r="J443" s="58" t="s">
        <v>2574</v>
      </c>
      <c r="K443" s="169" t="s">
        <v>2575</v>
      </c>
      <c r="L443" s="171">
        <v>800000</v>
      </c>
      <c r="M443" s="211">
        <v>45474</v>
      </c>
    </row>
    <row r="444" spans="1:13" ht="13.5" x14ac:dyDescent="0.2">
      <c r="A444" s="18" t="s">
        <v>54</v>
      </c>
      <c r="B444" s="18" t="s">
        <v>2536</v>
      </c>
      <c r="C444" s="37" t="s">
        <v>73</v>
      </c>
      <c r="D444" s="31" t="s">
        <v>15</v>
      </c>
      <c r="E444" s="45" t="s">
        <v>15</v>
      </c>
      <c r="F444" s="157" t="s">
        <v>2518</v>
      </c>
      <c r="G444" s="38">
        <v>42400238</v>
      </c>
      <c r="H444" s="138">
        <v>45499</v>
      </c>
      <c r="I444" s="172" t="s">
        <v>2622</v>
      </c>
      <c r="J444" s="139" t="s">
        <v>148</v>
      </c>
      <c r="K444" s="139" t="s">
        <v>28</v>
      </c>
      <c r="L444" s="173">
        <v>1994143</v>
      </c>
      <c r="M444" s="211">
        <v>45474</v>
      </c>
    </row>
    <row r="445" spans="1:13" ht="27" x14ac:dyDescent="0.2">
      <c r="A445" s="18" t="s">
        <v>54</v>
      </c>
      <c r="B445" s="32" t="s">
        <v>0</v>
      </c>
      <c r="C445" s="18" t="s">
        <v>72</v>
      </c>
      <c r="D445" s="31" t="s">
        <v>15</v>
      </c>
      <c r="E445" s="45" t="s">
        <v>15</v>
      </c>
      <c r="F445" s="157" t="s">
        <v>2518</v>
      </c>
      <c r="G445" s="38">
        <v>42400239</v>
      </c>
      <c r="H445" s="138">
        <v>45499</v>
      </c>
      <c r="I445" s="172" t="s">
        <v>2623</v>
      </c>
      <c r="J445" s="139" t="s">
        <v>560</v>
      </c>
      <c r="K445" s="139" t="s">
        <v>69</v>
      </c>
      <c r="L445" s="173">
        <v>238000</v>
      </c>
      <c r="M445" s="211">
        <v>45474</v>
      </c>
    </row>
    <row r="446" spans="1:13" ht="27" x14ac:dyDescent="0.2">
      <c r="A446" s="18" t="s">
        <v>85</v>
      </c>
      <c r="B446" s="32" t="s">
        <v>14</v>
      </c>
      <c r="C446" s="37" t="s">
        <v>20</v>
      </c>
      <c r="D446" s="31" t="s">
        <v>15</v>
      </c>
      <c r="E446" s="45" t="s">
        <v>15</v>
      </c>
      <c r="F446" s="48" t="s">
        <v>2518</v>
      </c>
      <c r="G446" s="48">
        <v>6240328</v>
      </c>
      <c r="H446" s="46">
        <v>45499</v>
      </c>
      <c r="I446" s="176" t="s">
        <v>2695</v>
      </c>
      <c r="J446" s="176" t="s">
        <v>2672</v>
      </c>
      <c r="K446" s="48" t="s">
        <v>2673</v>
      </c>
      <c r="L446" s="177">
        <v>297500</v>
      </c>
      <c r="M446" s="211">
        <v>45474</v>
      </c>
    </row>
    <row r="447" spans="1:13" ht="40.5" x14ac:dyDescent="0.2">
      <c r="A447" s="18" t="s">
        <v>85</v>
      </c>
      <c r="B447" s="32" t="s">
        <v>14</v>
      </c>
      <c r="C447" s="37" t="s">
        <v>20</v>
      </c>
      <c r="D447" s="31" t="s">
        <v>15</v>
      </c>
      <c r="E447" s="45" t="s">
        <v>15</v>
      </c>
      <c r="F447" s="48" t="s">
        <v>2518</v>
      </c>
      <c r="G447" s="48">
        <v>6240329</v>
      </c>
      <c r="H447" s="46">
        <v>45499</v>
      </c>
      <c r="I447" s="176" t="s">
        <v>2696</v>
      </c>
      <c r="J447" s="176" t="s">
        <v>838</v>
      </c>
      <c r="K447" s="48" t="s">
        <v>105</v>
      </c>
      <c r="L447" s="177">
        <v>725305</v>
      </c>
      <c r="M447" s="211">
        <v>45474</v>
      </c>
    </row>
    <row r="448" spans="1:13" ht="13.5" x14ac:dyDescent="0.2">
      <c r="A448" s="18" t="s">
        <v>52</v>
      </c>
      <c r="B448" s="32" t="s">
        <v>14</v>
      </c>
      <c r="C448" s="37" t="s">
        <v>20</v>
      </c>
      <c r="D448" s="31" t="s">
        <v>15</v>
      </c>
      <c r="E448" s="45" t="s">
        <v>15</v>
      </c>
      <c r="F448" s="131" t="s">
        <v>2761</v>
      </c>
      <c r="G448" s="85">
        <v>20240081</v>
      </c>
      <c r="H448" s="82">
        <v>45499</v>
      </c>
      <c r="I448" s="57" t="s">
        <v>2780</v>
      </c>
      <c r="J448" s="181" t="s">
        <v>404</v>
      </c>
      <c r="K448" s="180" t="s">
        <v>405</v>
      </c>
      <c r="L448" s="191">
        <v>179999</v>
      </c>
      <c r="M448" s="211">
        <v>45474</v>
      </c>
    </row>
    <row r="449" spans="1:13" ht="27" x14ac:dyDescent="0.2">
      <c r="A449" s="18" t="s">
        <v>59</v>
      </c>
      <c r="B449" s="32" t="s">
        <v>14</v>
      </c>
      <c r="C449" s="37" t="s">
        <v>20</v>
      </c>
      <c r="D449" s="31" t="s">
        <v>15</v>
      </c>
      <c r="E449" s="45" t="s">
        <v>15</v>
      </c>
      <c r="F449" s="80" t="s">
        <v>25</v>
      </c>
      <c r="G449" s="31">
        <v>19240223</v>
      </c>
      <c r="H449" s="45">
        <v>45499</v>
      </c>
      <c r="I449" s="182" t="s">
        <v>2864</v>
      </c>
      <c r="J449" s="57" t="s">
        <v>191</v>
      </c>
      <c r="K449" s="130" t="s">
        <v>66</v>
      </c>
      <c r="L449" s="166">
        <v>315735</v>
      </c>
      <c r="M449" s="211">
        <v>45474</v>
      </c>
    </row>
    <row r="450" spans="1:13" ht="27" x14ac:dyDescent="0.2">
      <c r="A450" s="18" t="s">
        <v>49</v>
      </c>
      <c r="B450" s="32" t="s">
        <v>14</v>
      </c>
      <c r="C450" s="37" t="s">
        <v>20</v>
      </c>
      <c r="D450" s="31" t="s">
        <v>15</v>
      </c>
      <c r="E450" s="45" t="s">
        <v>15</v>
      </c>
      <c r="F450" s="57" t="s">
        <v>445</v>
      </c>
      <c r="G450" s="18">
        <v>11240304</v>
      </c>
      <c r="H450" s="47">
        <v>45499</v>
      </c>
      <c r="I450" s="57" t="s">
        <v>2935</v>
      </c>
      <c r="J450" s="32" t="s">
        <v>263</v>
      </c>
      <c r="K450" s="36" t="s">
        <v>366</v>
      </c>
      <c r="L450" s="184">
        <v>404600</v>
      </c>
      <c r="M450" s="211">
        <v>45474</v>
      </c>
    </row>
    <row r="451" spans="1:13" ht="27" x14ac:dyDescent="0.2">
      <c r="A451" s="18" t="s">
        <v>48</v>
      </c>
      <c r="B451" s="32" t="s">
        <v>0</v>
      </c>
      <c r="C451" s="18" t="s">
        <v>72</v>
      </c>
      <c r="D451" s="31" t="s">
        <v>15</v>
      </c>
      <c r="E451" s="45" t="s">
        <v>15</v>
      </c>
      <c r="F451" s="32" t="s">
        <v>25</v>
      </c>
      <c r="G451" s="78">
        <v>12240151</v>
      </c>
      <c r="H451" s="44">
        <v>45499</v>
      </c>
      <c r="I451" s="32" t="s">
        <v>2979</v>
      </c>
      <c r="J451" s="32" t="s">
        <v>1147</v>
      </c>
      <c r="K451" s="35" t="s">
        <v>358</v>
      </c>
      <c r="L451" s="166">
        <v>59000</v>
      </c>
      <c r="M451" s="211">
        <v>45474</v>
      </c>
    </row>
    <row r="452" spans="1:13" ht="27" x14ac:dyDescent="0.2">
      <c r="A452" s="18" t="s">
        <v>48</v>
      </c>
      <c r="B452" s="32" t="s">
        <v>0</v>
      </c>
      <c r="C452" s="18" t="s">
        <v>72</v>
      </c>
      <c r="D452" s="31" t="s">
        <v>15</v>
      </c>
      <c r="E452" s="45" t="s">
        <v>15</v>
      </c>
      <c r="F452" s="32" t="s">
        <v>25</v>
      </c>
      <c r="G452" s="78">
        <v>12240152</v>
      </c>
      <c r="H452" s="44">
        <v>45499</v>
      </c>
      <c r="I452" s="32" t="s">
        <v>2980</v>
      </c>
      <c r="J452" s="32" t="s">
        <v>1147</v>
      </c>
      <c r="K452" s="35" t="s">
        <v>358</v>
      </c>
      <c r="L452" s="166">
        <v>59000</v>
      </c>
      <c r="M452" s="211">
        <v>45474</v>
      </c>
    </row>
    <row r="453" spans="1:13" ht="27" x14ac:dyDescent="0.2">
      <c r="A453" s="18" t="s">
        <v>51</v>
      </c>
      <c r="B453" s="32" t="s">
        <v>0</v>
      </c>
      <c r="C453" s="18" t="s">
        <v>72</v>
      </c>
      <c r="D453" s="31" t="s">
        <v>15</v>
      </c>
      <c r="E453" s="45" t="s">
        <v>15</v>
      </c>
      <c r="F453" s="42" t="s">
        <v>2518</v>
      </c>
      <c r="G453" s="57">
        <v>13240251</v>
      </c>
      <c r="H453" s="46">
        <v>45499</v>
      </c>
      <c r="I453" s="57" t="s">
        <v>3021</v>
      </c>
      <c r="J453" s="57" t="s">
        <v>124</v>
      </c>
      <c r="K453" s="167" t="s">
        <v>125</v>
      </c>
      <c r="L453" s="186">
        <v>549141</v>
      </c>
      <c r="M453" s="211">
        <v>45474</v>
      </c>
    </row>
    <row r="454" spans="1:13" ht="27" x14ac:dyDescent="0.2">
      <c r="A454" s="18" t="s">
        <v>51</v>
      </c>
      <c r="B454" s="32" t="s">
        <v>14</v>
      </c>
      <c r="C454" s="37" t="s">
        <v>20</v>
      </c>
      <c r="D454" s="31" t="s">
        <v>15</v>
      </c>
      <c r="E454" s="45" t="s">
        <v>15</v>
      </c>
      <c r="F454" s="42" t="s">
        <v>2518</v>
      </c>
      <c r="G454" s="57">
        <v>13240252</v>
      </c>
      <c r="H454" s="46">
        <v>45499</v>
      </c>
      <c r="I454" s="57" t="s">
        <v>3022</v>
      </c>
      <c r="J454" s="57" t="s">
        <v>356</v>
      </c>
      <c r="K454" s="167" t="s">
        <v>193</v>
      </c>
      <c r="L454" s="186">
        <v>563775</v>
      </c>
      <c r="M454" s="211">
        <v>45474</v>
      </c>
    </row>
    <row r="455" spans="1:13" ht="13.5" x14ac:dyDescent="0.2">
      <c r="A455" s="18" t="s">
        <v>53</v>
      </c>
      <c r="B455" s="32" t="s">
        <v>14</v>
      </c>
      <c r="C455" s="37" t="s">
        <v>20</v>
      </c>
      <c r="D455" s="31" t="s">
        <v>15</v>
      </c>
      <c r="E455" s="45" t="s">
        <v>15</v>
      </c>
      <c r="F455" s="58" t="s">
        <v>2630</v>
      </c>
      <c r="G455" s="58">
        <v>14240211</v>
      </c>
      <c r="H455" s="68">
        <v>45499</v>
      </c>
      <c r="I455" s="18" t="s">
        <v>3056</v>
      </c>
      <c r="J455" s="51" t="s">
        <v>3057</v>
      </c>
      <c r="K455" s="58" t="s">
        <v>3058</v>
      </c>
      <c r="L455" s="168">
        <v>267155</v>
      </c>
      <c r="M455" s="211">
        <v>45474</v>
      </c>
    </row>
    <row r="456" spans="1:13" ht="40.5" x14ac:dyDescent="0.2">
      <c r="A456" s="18" t="s">
        <v>42</v>
      </c>
      <c r="B456" s="114" t="s">
        <v>2</v>
      </c>
      <c r="C456" s="128" t="s">
        <v>2</v>
      </c>
      <c r="D456" s="187" t="s">
        <v>3133</v>
      </c>
      <c r="E456" s="188">
        <v>45499</v>
      </c>
      <c r="F456" s="187" t="s">
        <v>22</v>
      </c>
      <c r="G456" s="112" t="s">
        <v>3134</v>
      </c>
      <c r="H456" s="109">
        <v>45499</v>
      </c>
      <c r="I456" s="69" t="s">
        <v>3135</v>
      </c>
      <c r="J456" s="150" t="s">
        <v>3081</v>
      </c>
      <c r="K456" s="189" t="s">
        <v>526</v>
      </c>
      <c r="L456" s="201">
        <v>506400000</v>
      </c>
      <c r="M456" s="211">
        <v>45474</v>
      </c>
    </row>
    <row r="457" spans="1:13" ht="27" x14ac:dyDescent="0.2">
      <c r="A457" s="18" t="s">
        <v>56</v>
      </c>
      <c r="B457" s="32" t="s">
        <v>0</v>
      </c>
      <c r="C457" s="18" t="s">
        <v>72</v>
      </c>
      <c r="D457" s="31" t="s">
        <v>15</v>
      </c>
      <c r="E457" s="45" t="s">
        <v>15</v>
      </c>
      <c r="F457" s="112" t="s">
        <v>2518</v>
      </c>
      <c r="G457" s="57">
        <v>16240238</v>
      </c>
      <c r="H457" s="46">
        <v>45499</v>
      </c>
      <c r="I457" s="57" t="s">
        <v>3175</v>
      </c>
      <c r="J457" s="57" t="s">
        <v>207</v>
      </c>
      <c r="K457" s="58" t="s">
        <v>208</v>
      </c>
      <c r="L457" s="168">
        <v>225600</v>
      </c>
      <c r="M457" s="211">
        <v>45474</v>
      </c>
    </row>
    <row r="458" spans="1:13" ht="229.5" x14ac:dyDescent="0.2">
      <c r="A458" s="18" t="s">
        <v>17</v>
      </c>
      <c r="B458" s="32" t="s">
        <v>0</v>
      </c>
      <c r="C458" s="18" t="s">
        <v>72</v>
      </c>
      <c r="D458" s="31" t="s">
        <v>15</v>
      </c>
      <c r="E458" s="45" t="s">
        <v>15</v>
      </c>
      <c r="F458" s="113" t="s">
        <v>25</v>
      </c>
      <c r="G458" s="35">
        <v>17240712</v>
      </c>
      <c r="H458" s="82">
        <v>45499</v>
      </c>
      <c r="I458" s="32" t="s">
        <v>3292</v>
      </c>
      <c r="J458" s="86" t="s">
        <v>253</v>
      </c>
      <c r="K458" s="86" t="s">
        <v>125</v>
      </c>
      <c r="L458" s="191">
        <v>3985322</v>
      </c>
      <c r="M458" s="211">
        <v>45474</v>
      </c>
    </row>
    <row r="459" spans="1:13" ht="40.5" x14ac:dyDescent="0.2">
      <c r="A459" s="18" t="s">
        <v>17</v>
      </c>
      <c r="B459" s="18" t="s">
        <v>16</v>
      </c>
      <c r="C459" s="18" t="s">
        <v>72</v>
      </c>
      <c r="D459" s="111" t="s">
        <v>2086</v>
      </c>
      <c r="E459" s="44">
        <v>45456</v>
      </c>
      <c r="F459" s="113" t="s">
        <v>25</v>
      </c>
      <c r="G459" s="35">
        <v>17240713</v>
      </c>
      <c r="H459" s="82">
        <v>45499</v>
      </c>
      <c r="I459" s="32" t="s">
        <v>3293</v>
      </c>
      <c r="J459" s="57" t="s">
        <v>338</v>
      </c>
      <c r="K459" s="76" t="s">
        <v>27</v>
      </c>
      <c r="L459" s="191">
        <v>144603</v>
      </c>
      <c r="M459" s="211">
        <v>45474</v>
      </c>
    </row>
    <row r="460" spans="1:13" ht="40.5" x14ac:dyDescent="0.2">
      <c r="A460" s="18" t="s">
        <v>17</v>
      </c>
      <c r="B460" s="18" t="s">
        <v>16</v>
      </c>
      <c r="C460" s="18" t="s">
        <v>72</v>
      </c>
      <c r="D460" s="111" t="s">
        <v>2086</v>
      </c>
      <c r="E460" s="44">
        <v>45456</v>
      </c>
      <c r="F460" s="113" t="s">
        <v>25</v>
      </c>
      <c r="G460" s="35">
        <v>17240714</v>
      </c>
      <c r="H460" s="82">
        <v>45499</v>
      </c>
      <c r="I460" s="32" t="s">
        <v>3294</v>
      </c>
      <c r="J460" s="57" t="s">
        <v>338</v>
      </c>
      <c r="K460" s="76" t="s">
        <v>27</v>
      </c>
      <c r="L460" s="191">
        <v>144603</v>
      </c>
      <c r="M460" s="211">
        <v>45474</v>
      </c>
    </row>
    <row r="461" spans="1:13" ht="40.5" x14ac:dyDescent="0.2">
      <c r="A461" s="18" t="s">
        <v>17</v>
      </c>
      <c r="B461" s="18" t="s">
        <v>16</v>
      </c>
      <c r="C461" s="18" t="s">
        <v>72</v>
      </c>
      <c r="D461" s="111" t="s">
        <v>2086</v>
      </c>
      <c r="E461" s="44">
        <v>45456</v>
      </c>
      <c r="F461" s="113" t="s">
        <v>25</v>
      </c>
      <c r="G461" s="35">
        <v>17240715</v>
      </c>
      <c r="H461" s="82">
        <v>45499</v>
      </c>
      <c r="I461" s="32" t="s">
        <v>3295</v>
      </c>
      <c r="J461" s="57" t="s">
        <v>338</v>
      </c>
      <c r="K461" s="76" t="s">
        <v>27</v>
      </c>
      <c r="L461" s="191">
        <v>144360</v>
      </c>
      <c r="M461" s="211">
        <v>45474</v>
      </c>
    </row>
    <row r="462" spans="1:13" ht="40.5" x14ac:dyDescent="0.2">
      <c r="A462" s="18" t="s">
        <v>17</v>
      </c>
      <c r="B462" s="18" t="s">
        <v>16</v>
      </c>
      <c r="C462" s="18" t="s">
        <v>72</v>
      </c>
      <c r="D462" s="111" t="s">
        <v>2086</v>
      </c>
      <c r="E462" s="44">
        <v>45456</v>
      </c>
      <c r="F462" s="113" t="s">
        <v>25</v>
      </c>
      <c r="G462" s="35">
        <v>17240716</v>
      </c>
      <c r="H462" s="82">
        <v>45499</v>
      </c>
      <c r="I462" s="32" t="s">
        <v>3296</v>
      </c>
      <c r="J462" s="57" t="s">
        <v>338</v>
      </c>
      <c r="K462" s="76" t="s">
        <v>27</v>
      </c>
      <c r="L462" s="191">
        <v>144360</v>
      </c>
      <c r="M462" s="211">
        <v>45474</v>
      </c>
    </row>
    <row r="463" spans="1:13" ht="40.5" x14ac:dyDescent="0.2">
      <c r="A463" s="18" t="s">
        <v>17</v>
      </c>
      <c r="B463" s="18" t="s">
        <v>16</v>
      </c>
      <c r="C463" s="18" t="s">
        <v>72</v>
      </c>
      <c r="D463" s="111" t="s">
        <v>2086</v>
      </c>
      <c r="E463" s="44">
        <v>45456</v>
      </c>
      <c r="F463" s="113" t="s">
        <v>25</v>
      </c>
      <c r="G463" s="35">
        <v>17240717</v>
      </c>
      <c r="H463" s="82">
        <v>45499</v>
      </c>
      <c r="I463" s="32" t="s">
        <v>3297</v>
      </c>
      <c r="J463" s="57" t="s">
        <v>338</v>
      </c>
      <c r="K463" s="76" t="s">
        <v>27</v>
      </c>
      <c r="L463" s="191">
        <v>120712</v>
      </c>
      <c r="M463" s="211">
        <v>45474</v>
      </c>
    </row>
    <row r="464" spans="1:13" ht="40.5" x14ac:dyDescent="0.2">
      <c r="A464" s="18" t="s">
        <v>17</v>
      </c>
      <c r="B464" s="18" t="s">
        <v>16</v>
      </c>
      <c r="C464" s="18" t="s">
        <v>72</v>
      </c>
      <c r="D464" s="111" t="s">
        <v>2086</v>
      </c>
      <c r="E464" s="44">
        <v>45456</v>
      </c>
      <c r="F464" s="113" t="s">
        <v>25</v>
      </c>
      <c r="G464" s="35">
        <v>17240718</v>
      </c>
      <c r="H464" s="82">
        <v>45499</v>
      </c>
      <c r="I464" s="32" t="s">
        <v>3298</v>
      </c>
      <c r="J464" s="57" t="s">
        <v>338</v>
      </c>
      <c r="K464" s="76" t="s">
        <v>27</v>
      </c>
      <c r="L464" s="191">
        <v>120712</v>
      </c>
      <c r="M464" s="211">
        <v>45474</v>
      </c>
    </row>
    <row r="465" spans="1:13" ht="40.5" x14ac:dyDescent="0.2">
      <c r="A465" s="18" t="s">
        <v>17</v>
      </c>
      <c r="B465" s="18" t="s">
        <v>16</v>
      </c>
      <c r="C465" s="18" t="s">
        <v>72</v>
      </c>
      <c r="D465" s="111" t="s">
        <v>2086</v>
      </c>
      <c r="E465" s="44">
        <v>45456</v>
      </c>
      <c r="F465" s="113" t="s">
        <v>25</v>
      </c>
      <c r="G465" s="35">
        <v>17240719</v>
      </c>
      <c r="H465" s="82">
        <v>45499</v>
      </c>
      <c r="I465" s="32" t="s">
        <v>3299</v>
      </c>
      <c r="J465" s="57" t="s">
        <v>338</v>
      </c>
      <c r="K465" s="76" t="s">
        <v>27</v>
      </c>
      <c r="L465" s="191">
        <v>353793.6</v>
      </c>
      <c r="M465" s="211">
        <v>45474</v>
      </c>
    </row>
    <row r="466" spans="1:13" ht="40.5" x14ac:dyDescent="0.2">
      <c r="A466" s="18" t="s">
        <v>17</v>
      </c>
      <c r="B466" s="18" t="s">
        <v>16</v>
      </c>
      <c r="C466" s="18" t="s">
        <v>72</v>
      </c>
      <c r="D466" s="111" t="s">
        <v>2086</v>
      </c>
      <c r="E466" s="44">
        <v>45456</v>
      </c>
      <c r="F466" s="113" t="s">
        <v>25</v>
      </c>
      <c r="G466" s="35">
        <v>17240720</v>
      </c>
      <c r="H466" s="82">
        <v>45499</v>
      </c>
      <c r="I466" s="32" t="s">
        <v>3300</v>
      </c>
      <c r="J466" s="57" t="s">
        <v>338</v>
      </c>
      <c r="K466" s="76" t="s">
        <v>27</v>
      </c>
      <c r="L466" s="191">
        <v>462360</v>
      </c>
      <c r="M466" s="211">
        <v>45474</v>
      </c>
    </row>
    <row r="467" spans="1:13" ht="40.5" x14ac:dyDescent="0.2">
      <c r="A467" s="18" t="s">
        <v>17</v>
      </c>
      <c r="B467" s="18" t="s">
        <v>16</v>
      </c>
      <c r="C467" s="18" t="s">
        <v>72</v>
      </c>
      <c r="D467" s="111" t="s">
        <v>2086</v>
      </c>
      <c r="E467" s="44">
        <v>45456</v>
      </c>
      <c r="F467" s="113" t="s">
        <v>25</v>
      </c>
      <c r="G467" s="35">
        <v>17240721</v>
      </c>
      <c r="H467" s="82">
        <v>45499</v>
      </c>
      <c r="I467" s="32" t="s">
        <v>3301</v>
      </c>
      <c r="J467" s="57" t="s">
        <v>338</v>
      </c>
      <c r="K467" s="76" t="s">
        <v>27</v>
      </c>
      <c r="L467" s="191">
        <v>462360</v>
      </c>
      <c r="M467" s="211">
        <v>45474</v>
      </c>
    </row>
    <row r="468" spans="1:13" ht="40.5" x14ac:dyDescent="0.2">
      <c r="A468" s="18" t="s">
        <v>17</v>
      </c>
      <c r="B468" s="18" t="s">
        <v>16</v>
      </c>
      <c r="C468" s="18" t="s">
        <v>72</v>
      </c>
      <c r="D468" s="111" t="s">
        <v>2086</v>
      </c>
      <c r="E468" s="44">
        <v>45456</v>
      </c>
      <c r="F468" s="113" t="s">
        <v>25</v>
      </c>
      <c r="G468" s="35">
        <v>17240722</v>
      </c>
      <c r="H468" s="82">
        <v>45499</v>
      </c>
      <c r="I468" s="32" t="s">
        <v>3302</v>
      </c>
      <c r="J468" s="57" t="s">
        <v>338</v>
      </c>
      <c r="K468" s="76" t="s">
        <v>27</v>
      </c>
      <c r="L468" s="191">
        <v>399360</v>
      </c>
      <c r="M468" s="211">
        <v>45474</v>
      </c>
    </row>
    <row r="469" spans="1:13" ht="40.5" x14ac:dyDescent="0.2">
      <c r="A469" s="18" t="s">
        <v>17</v>
      </c>
      <c r="B469" s="18" t="s">
        <v>16</v>
      </c>
      <c r="C469" s="18" t="s">
        <v>72</v>
      </c>
      <c r="D469" s="111" t="s">
        <v>2086</v>
      </c>
      <c r="E469" s="44">
        <v>45456</v>
      </c>
      <c r="F469" s="113" t="s">
        <v>25</v>
      </c>
      <c r="G469" s="35">
        <v>17240723</v>
      </c>
      <c r="H469" s="82">
        <v>45499</v>
      </c>
      <c r="I469" s="32" t="s">
        <v>3303</v>
      </c>
      <c r="J469" s="57" t="s">
        <v>338</v>
      </c>
      <c r="K469" s="76" t="s">
        <v>27</v>
      </c>
      <c r="L469" s="191">
        <v>399360</v>
      </c>
      <c r="M469" s="211">
        <v>45474</v>
      </c>
    </row>
    <row r="470" spans="1:13" ht="27" x14ac:dyDescent="0.2">
      <c r="A470" s="18" t="s">
        <v>17</v>
      </c>
      <c r="B470" s="18" t="s">
        <v>16</v>
      </c>
      <c r="C470" s="18" t="s">
        <v>72</v>
      </c>
      <c r="D470" s="113" t="s">
        <v>3317</v>
      </c>
      <c r="E470" s="192">
        <v>45499</v>
      </c>
      <c r="F470" s="113" t="s">
        <v>22</v>
      </c>
      <c r="G470" s="35" t="s">
        <v>15</v>
      </c>
      <c r="H470" s="82">
        <v>45499</v>
      </c>
      <c r="I470" s="88" t="s">
        <v>3318</v>
      </c>
      <c r="J470" s="88" t="s">
        <v>348</v>
      </c>
      <c r="K470" s="43" t="s">
        <v>3319</v>
      </c>
      <c r="L470" s="166">
        <v>0</v>
      </c>
      <c r="M470" s="211">
        <v>45474</v>
      </c>
    </row>
    <row r="471" spans="1:13" ht="27" x14ac:dyDescent="0.2">
      <c r="A471" s="18" t="s">
        <v>17</v>
      </c>
      <c r="B471" s="18" t="s">
        <v>16</v>
      </c>
      <c r="C471" s="18" t="s">
        <v>72</v>
      </c>
      <c r="D471" s="113" t="s">
        <v>3317</v>
      </c>
      <c r="E471" s="192">
        <v>45499</v>
      </c>
      <c r="F471" s="113" t="s">
        <v>22</v>
      </c>
      <c r="G471" s="35" t="s">
        <v>15</v>
      </c>
      <c r="H471" s="82">
        <v>45499</v>
      </c>
      <c r="I471" s="88" t="s">
        <v>3318</v>
      </c>
      <c r="J471" s="88" t="s">
        <v>3320</v>
      </c>
      <c r="K471" s="43" t="s">
        <v>3321</v>
      </c>
      <c r="L471" s="166">
        <v>0</v>
      </c>
      <c r="M471" s="211">
        <v>45474</v>
      </c>
    </row>
    <row r="472" spans="1:13" ht="27" x14ac:dyDescent="0.2">
      <c r="A472" s="18" t="s">
        <v>85</v>
      </c>
      <c r="B472" s="32" t="s">
        <v>0</v>
      </c>
      <c r="C472" s="18" t="s">
        <v>72</v>
      </c>
      <c r="D472" s="31" t="s">
        <v>15</v>
      </c>
      <c r="E472" s="45" t="s">
        <v>15</v>
      </c>
      <c r="F472" s="48" t="s">
        <v>2518</v>
      </c>
      <c r="G472" s="48">
        <v>6240330</v>
      </c>
      <c r="H472" s="46">
        <v>45500</v>
      </c>
      <c r="I472" s="176" t="s">
        <v>2697</v>
      </c>
      <c r="J472" s="176" t="s">
        <v>334</v>
      </c>
      <c r="K472" s="48" t="s">
        <v>335</v>
      </c>
      <c r="L472" s="177">
        <v>193970</v>
      </c>
      <c r="M472" s="211">
        <v>45474</v>
      </c>
    </row>
    <row r="473" spans="1:13" ht="40.5" x14ac:dyDescent="0.2">
      <c r="A473" s="18" t="s">
        <v>85</v>
      </c>
      <c r="B473" s="32" t="s">
        <v>14</v>
      </c>
      <c r="C473" s="37" t="s">
        <v>20</v>
      </c>
      <c r="D473" s="31" t="s">
        <v>15</v>
      </c>
      <c r="E473" s="45" t="s">
        <v>15</v>
      </c>
      <c r="F473" s="48" t="s">
        <v>2518</v>
      </c>
      <c r="G473" s="48">
        <v>6240331</v>
      </c>
      <c r="H473" s="46">
        <v>45500</v>
      </c>
      <c r="I473" s="176" t="s">
        <v>2698</v>
      </c>
      <c r="J473" s="176" t="s">
        <v>838</v>
      </c>
      <c r="K473" s="48" t="s">
        <v>105</v>
      </c>
      <c r="L473" s="177">
        <v>130900</v>
      </c>
      <c r="M473" s="211">
        <v>45474</v>
      </c>
    </row>
    <row r="474" spans="1:13" ht="13.5" x14ac:dyDescent="0.2">
      <c r="A474" s="18" t="s">
        <v>50</v>
      </c>
      <c r="B474" s="114" t="s">
        <v>2</v>
      </c>
      <c r="C474" s="128" t="s">
        <v>2</v>
      </c>
      <c r="D474" s="42" t="s">
        <v>31</v>
      </c>
      <c r="E474" s="71">
        <v>42279</v>
      </c>
      <c r="F474" s="88" t="s">
        <v>25</v>
      </c>
      <c r="G474" s="115" t="s">
        <v>26</v>
      </c>
      <c r="H474" s="68">
        <v>45501</v>
      </c>
      <c r="I474" s="57" t="s">
        <v>127</v>
      </c>
      <c r="J474" s="57" t="s">
        <v>233</v>
      </c>
      <c r="K474" s="167" t="s">
        <v>122</v>
      </c>
      <c r="L474" s="178">
        <v>150345</v>
      </c>
      <c r="M474" s="211">
        <v>45474</v>
      </c>
    </row>
    <row r="475" spans="1:13" ht="13.5" x14ac:dyDescent="0.2">
      <c r="A475" s="18" t="s">
        <v>50</v>
      </c>
      <c r="B475" s="114" t="s">
        <v>2</v>
      </c>
      <c r="C475" s="128" t="s">
        <v>2</v>
      </c>
      <c r="D475" s="42" t="s">
        <v>31</v>
      </c>
      <c r="E475" s="71">
        <v>42279</v>
      </c>
      <c r="F475" s="88" t="s">
        <v>25</v>
      </c>
      <c r="G475" s="115" t="s">
        <v>26</v>
      </c>
      <c r="H475" s="68">
        <v>45501</v>
      </c>
      <c r="I475" s="57" t="s">
        <v>127</v>
      </c>
      <c r="J475" s="57" t="s">
        <v>593</v>
      </c>
      <c r="K475" s="167" t="s">
        <v>906</v>
      </c>
      <c r="L475" s="178">
        <v>150374</v>
      </c>
      <c r="M475" s="211">
        <v>45474</v>
      </c>
    </row>
    <row r="476" spans="1:13" ht="13.5" x14ac:dyDescent="0.2">
      <c r="A476" s="18" t="s">
        <v>50</v>
      </c>
      <c r="B476" s="114" t="s">
        <v>2</v>
      </c>
      <c r="C476" s="128" t="s">
        <v>2</v>
      </c>
      <c r="D476" s="42" t="s">
        <v>31</v>
      </c>
      <c r="E476" s="71">
        <v>42279</v>
      </c>
      <c r="F476" s="88" t="s">
        <v>25</v>
      </c>
      <c r="G476" s="115" t="s">
        <v>26</v>
      </c>
      <c r="H476" s="68">
        <v>45501</v>
      </c>
      <c r="I476" s="57" t="s">
        <v>127</v>
      </c>
      <c r="J476" s="57" t="s">
        <v>593</v>
      </c>
      <c r="K476" s="167" t="s">
        <v>906</v>
      </c>
      <c r="L476" s="178">
        <v>150374</v>
      </c>
      <c r="M476" s="211">
        <v>45474</v>
      </c>
    </row>
    <row r="477" spans="1:13" ht="13.5" x14ac:dyDescent="0.2">
      <c r="A477" s="18" t="s">
        <v>50</v>
      </c>
      <c r="B477" s="114" t="s">
        <v>2</v>
      </c>
      <c r="C477" s="128" t="s">
        <v>2</v>
      </c>
      <c r="D477" s="42" t="s">
        <v>31</v>
      </c>
      <c r="E477" s="71">
        <v>42279</v>
      </c>
      <c r="F477" s="88" t="s">
        <v>25</v>
      </c>
      <c r="G477" s="115" t="s">
        <v>26</v>
      </c>
      <c r="H477" s="68">
        <v>45501</v>
      </c>
      <c r="I477" s="57" t="s">
        <v>127</v>
      </c>
      <c r="J477" s="57" t="s">
        <v>593</v>
      </c>
      <c r="K477" s="167" t="s">
        <v>906</v>
      </c>
      <c r="L477" s="178">
        <v>150374</v>
      </c>
      <c r="M477" s="211">
        <v>45474</v>
      </c>
    </row>
    <row r="478" spans="1:13" ht="40.5" x14ac:dyDescent="0.2">
      <c r="A478" s="18" t="s">
        <v>60</v>
      </c>
      <c r="B478" s="32" t="s">
        <v>0</v>
      </c>
      <c r="C478" s="18" t="s">
        <v>72</v>
      </c>
      <c r="D478" s="31" t="s">
        <v>15</v>
      </c>
      <c r="E478" s="45" t="s">
        <v>15</v>
      </c>
      <c r="F478" s="57" t="s">
        <v>23</v>
      </c>
      <c r="G478" s="57">
        <v>18240237</v>
      </c>
      <c r="H478" s="46">
        <v>45502</v>
      </c>
      <c r="I478" s="57" t="s">
        <v>2504</v>
      </c>
      <c r="J478" s="57" t="s">
        <v>1568</v>
      </c>
      <c r="K478" s="167" t="s">
        <v>145</v>
      </c>
      <c r="L478" s="168">
        <v>2250528</v>
      </c>
      <c r="M478" s="211">
        <v>45474</v>
      </c>
    </row>
    <row r="479" spans="1:13" ht="27" x14ac:dyDescent="0.2">
      <c r="A479" s="18" t="s">
        <v>60</v>
      </c>
      <c r="B479" s="18" t="s">
        <v>16</v>
      </c>
      <c r="C479" s="18" t="s">
        <v>72</v>
      </c>
      <c r="D479" s="111" t="s">
        <v>2086</v>
      </c>
      <c r="E479" s="44">
        <v>45456</v>
      </c>
      <c r="F479" s="57" t="s">
        <v>23</v>
      </c>
      <c r="G479" s="57">
        <v>18240238</v>
      </c>
      <c r="H479" s="46">
        <v>45502</v>
      </c>
      <c r="I479" s="57" t="s">
        <v>2505</v>
      </c>
      <c r="J479" s="57" t="s">
        <v>338</v>
      </c>
      <c r="K479" s="76" t="s">
        <v>27</v>
      </c>
      <c r="L479" s="168">
        <v>244230</v>
      </c>
      <c r="M479" s="211">
        <v>45474</v>
      </c>
    </row>
    <row r="480" spans="1:13" ht="27" x14ac:dyDescent="0.2">
      <c r="A480" s="18" t="s">
        <v>60</v>
      </c>
      <c r="B480" s="32" t="s">
        <v>0</v>
      </c>
      <c r="C480" s="18" t="s">
        <v>72</v>
      </c>
      <c r="D480" s="31" t="s">
        <v>15</v>
      </c>
      <c r="E480" s="45" t="s">
        <v>15</v>
      </c>
      <c r="F480" s="57" t="s">
        <v>23</v>
      </c>
      <c r="G480" s="57">
        <v>18240239</v>
      </c>
      <c r="H480" s="46">
        <v>45502</v>
      </c>
      <c r="I480" s="57" t="s">
        <v>2506</v>
      </c>
      <c r="J480" s="57" t="s">
        <v>2507</v>
      </c>
      <c r="K480" s="167" t="s">
        <v>325</v>
      </c>
      <c r="L480" s="168">
        <v>375874</v>
      </c>
      <c r="M480" s="211">
        <v>45474</v>
      </c>
    </row>
    <row r="481" spans="1:13" ht="27" x14ac:dyDescent="0.2">
      <c r="A481" s="18" t="s">
        <v>57</v>
      </c>
      <c r="B481" s="18" t="s">
        <v>16</v>
      </c>
      <c r="C481" s="18" t="s">
        <v>72</v>
      </c>
      <c r="D481" s="109" t="s">
        <v>328</v>
      </c>
      <c r="E481" s="109">
        <v>45240</v>
      </c>
      <c r="F481" s="156" t="s">
        <v>15</v>
      </c>
      <c r="G481" s="156" t="s">
        <v>15</v>
      </c>
      <c r="H481" s="46">
        <v>45502</v>
      </c>
      <c r="I481" s="57" t="s">
        <v>2576</v>
      </c>
      <c r="J481" s="58" t="s">
        <v>2577</v>
      </c>
      <c r="K481" s="169" t="s">
        <v>329</v>
      </c>
      <c r="L481" s="171">
        <v>4283319</v>
      </c>
      <c r="M481" s="211">
        <v>45474</v>
      </c>
    </row>
    <row r="482" spans="1:13" ht="27" x14ac:dyDescent="0.2">
      <c r="A482" s="18" t="s">
        <v>57</v>
      </c>
      <c r="B482" s="18" t="s">
        <v>16</v>
      </c>
      <c r="C482" s="18" t="s">
        <v>72</v>
      </c>
      <c r="D482" s="109" t="s">
        <v>328</v>
      </c>
      <c r="E482" s="109">
        <v>45240</v>
      </c>
      <c r="F482" s="156" t="s">
        <v>15</v>
      </c>
      <c r="G482" s="156" t="s">
        <v>15</v>
      </c>
      <c r="H482" s="46">
        <v>45502</v>
      </c>
      <c r="I482" s="57" t="s">
        <v>2578</v>
      </c>
      <c r="J482" s="58" t="s">
        <v>2577</v>
      </c>
      <c r="K482" s="169" t="s">
        <v>329</v>
      </c>
      <c r="L482" s="171">
        <v>4730076</v>
      </c>
      <c r="M482" s="211">
        <v>45474</v>
      </c>
    </row>
    <row r="483" spans="1:13" ht="13.5" x14ac:dyDescent="0.2">
      <c r="A483" s="18" t="s">
        <v>57</v>
      </c>
      <c r="B483" s="32" t="s">
        <v>14</v>
      </c>
      <c r="C483" s="37" t="s">
        <v>20</v>
      </c>
      <c r="D483" s="31" t="s">
        <v>15</v>
      </c>
      <c r="E483" s="45" t="s">
        <v>15</v>
      </c>
      <c r="F483" s="112" t="s">
        <v>23</v>
      </c>
      <c r="G483" s="57">
        <v>2240237</v>
      </c>
      <c r="H483" s="46">
        <v>45502</v>
      </c>
      <c r="I483" s="57" t="s">
        <v>2579</v>
      </c>
      <c r="J483" s="58" t="s">
        <v>258</v>
      </c>
      <c r="K483" s="169" t="s">
        <v>281</v>
      </c>
      <c r="L483" s="171">
        <v>2512090</v>
      </c>
      <c r="M483" s="211">
        <v>45474</v>
      </c>
    </row>
    <row r="484" spans="1:13" ht="13.5" x14ac:dyDescent="0.2">
      <c r="A484" s="18" t="s">
        <v>57</v>
      </c>
      <c r="B484" s="32" t="s">
        <v>14</v>
      </c>
      <c r="C484" s="37" t="s">
        <v>20</v>
      </c>
      <c r="D484" s="31" t="s">
        <v>15</v>
      </c>
      <c r="E484" s="45" t="s">
        <v>15</v>
      </c>
      <c r="F484" s="112" t="s">
        <v>23</v>
      </c>
      <c r="G484" s="57">
        <v>2240238</v>
      </c>
      <c r="H484" s="46">
        <v>45502</v>
      </c>
      <c r="I484" s="57" t="s">
        <v>2580</v>
      </c>
      <c r="J484" s="58" t="s">
        <v>33</v>
      </c>
      <c r="K484" s="169" t="s">
        <v>34</v>
      </c>
      <c r="L484" s="171">
        <v>957823</v>
      </c>
      <c r="M484" s="211">
        <v>45474</v>
      </c>
    </row>
    <row r="485" spans="1:13" ht="27" x14ac:dyDescent="0.2">
      <c r="A485" s="18" t="s">
        <v>57</v>
      </c>
      <c r="B485" s="18" t="s">
        <v>16</v>
      </c>
      <c r="C485" s="18" t="s">
        <v>72</v>
      </c>
      <c r="D485" s="112" t="s">
        <v>679</v>
      </c>
      <c r="E485" s="109">
        <v>45426</v>
      </c>
      <c r="F485" s="112" t="s">
        <v>23</v>
      </c>
      <c r="G485" s="57">
        <v>2240239</v>
      </c>
      <c r="H485" s="46">
        <v>45502</v>
      </c>
      <c r="I485" s="57" t="s">
        <v>2581</v>
      </c>
      <c r="J485" s="58" t="s">
        <v>681</v>
      </c>
      <c r="K485" s="169" t="s">
        <v>146</v>
      </c>
      <c r="L485" s="171">
        <v>75175</v>
      </c>
      <c r="M485" s="211">
        <v>45474</v>
      </c>
    </row>
    <row r="486" spans="1:13" ht="27" x14ac:dyDescent="0.2">
      <c r="A486" s="18" t="s">
        <v>57</v>
      </c>
      <c r="B486" s="18" t="s">
        <v>16</v>
      </c>
      <c r="C486" s="18" t="s">
        <v>72</v>
      </c>
      <c r="D486" s="112" t="s">
        <v>679</v>
      </c>
      <c r="E486" s="109">
        <v>45426</v>
      </c>
      <c r="F486" s="112" t="s">
        <v>23</v>
      </c>
      <c r="G486" s="57">
        <v>2240240</v>
      </c>
      <c r="H486" s="46">
        <v>45502</v>
      </c>
      <c r="I486" s="57" t="s">
        <v>2582</v>
      </c>
      <c r="J486" s="58" t="s">
        <v>681</v>
      </c>
      <c r="K486" s="169" t="s">
        <v>146</v>
      </c>
      <c r="L486" s="171">
        <v>150326</v>
      </c>
      <c r="M486" s="211">
        <v>45474</v>
      </c>
    </row>
    <row r="487" spans="1:13" ht="13.5" x14ac:dyDescent="0.2">
      <c r="A487" s="18" t="s">
        <v>57</v>
      </c>
      <c r="B487" s="32" t="s">
        <v>14</v>
      </c>
      <c r="C487" s="37" t="s">
        <v>20</v>
      </c>
      <c r="D487" s="31" t="s">
        <v>15</v>
      </c>
      <c r="E487" s="45" t="s">
        <v>15</v>
      </c>
      <c r="F487" s="112" t="s">
        <v>23</v>
      </c>
      <c r="G487" s="57">
        <v>2240241</v>
      </c>
      <c r="H487" s="46">
        <v>45502</v>
      </c>
      <c r="I487" s="57" t="s">
        <v>2583</v>
      </c>
      <c r="J487" s="58" t="s">
        <v>33</v>
      </c>
      <c r="K487" s="169" t="s">
        <v>34</v>
      </c>
      <c r="L487" s="171">
        <v>599365</v>
      </c>
      <c r="M487" s="211">
        <v>45474</v>
      </c>
    </row>
    <row r="488" spans="1:13" ht="13.5" x14ac:dyDescent="0.2">
      <c r="A488" s="18" t="s">
        <v>84</v>
      </c>
      <c r="B488" s="32" t="s">
        <v>14</v>
      </c>
      <c r="C488" s="37" t="s">
        <v>20</v>
      </c>
      <c r="D488" s="31" t="s">
        <v>15</v>
      </c>
      <c r="E488" s="45" t="s">
        <v>15</v>
      </c>
      <c r="F488" s="111" t="s">
        <v>2630</v>
      </c>
      <c r="G488" s="111">
        <v>5240337</v>
      </c>
      <c r="H488" s="44">
        <v>45502</v>
      </c>
      <c r="I488" s="18" t="s">
        <v>2650</v>
      </c>
      <c r="J488" s="34" t="s">
        <v>590</v>
      </c>
      <c r="K488" s="111" t="s">
        <v>2651</v>
      </c>
      <c r="L488" s="174">
        <v>960000</v>
      </c>
      <c r="M488" s="211">
        <v>45474</v>
      </c>
    </row>
    <row r="489" spans="1:13" ht="13.5" x14ac:dyDescent="0.2">
      <c r="A489" s="18" t="s">
        <v>84</v>
      </c>
      <c r="B489" s="32" t="s">
        <v>14</v>
      </c>
      <c r="C489" s="37" t="s">
        <v>20</v>
      </c>
      <c r="D489" s="31" t="s">
        <v>15</v>
      </c>
      <c r="E489" s="45" t="s">
        <v>15</v>
      </c>
      <c r="F489" s="111" t="s">
        <v>2630</v>
      </c>
      <c r="G489" s="111">
        <v>5240338</v>
      </c>
      <c r="H489" s="44">
        <v>45502</v>
      </c>
      <c r="I489" s="18" t="s">
        <v>2652</v>
      </c>
      <c r="J489" s="34" t="s">
        <v>386</v>
      </c>
      <c r="K489" s="111" t="s">
        <v>2653</v>
      </c>
      <c r="L489" s="174">
        <v>1020000</v>
      </c>
      <c r="M489" s="211">
        <v>45474</v>
      </c>
    </row>
    <row r="490" spans="1:13" ht="27" x14ac:dyDescent="0.2">
      <c r="A490" s="18" t="s">
        <v>84</v>
      </c>
      <c r="B490" s="18" t="s">
        <v>16</v>
      </c>
      <c r="C490" s="18" t="s">
        <v>72</v>
      </c>
      <c r="D490" s="38" t="s">
        <v>2654</v>
      </c>
      <c r="E490" s="60">
        <v>45502</v>
      </c>
      <c r="F490" s="111" t="s">
        <v>2630</v>
      </c>
      <c r="G490" s="111">
        <v>5240339</v>
      </c>
      <c r="H490" s="44">
        <v>45502</v>
      </c>
      <c r="I490" s="18" t="s">
        <v>2655</v>
      </c>
      <c r="J490" s="37" t="s">
        <v>2656</v>
      </c>
      <c r="K490" s="38" t="s">
        <v>2657</v>
      </c>
      <c r="L490" s="174">
        <v>476000</v>
      </c>
      <c r="M490" s="211">
        <v>45474</v>
      </c>
    </row>
    <row r="491" spans="1:13" ht="27" x14ac:dyDescent="0.2">
      <c r="A491" s="18" t="s">
        <v>85</v>
      </c>
      <c r="B491" s="114" t="s">
        <v>2</v>
      </c>
      <c r="C491" s="128" t="s">
        <v>2</v>
      </c>
      <c r="D491" s="48" t="s">
        <v>849</v>
      </c>
      <c r="E491" s="46">
        <v>44476</v>
      </c>
      <c r="F491" s="48" t="s">
        <v>2518</v>
      </c>
      <c r="G491" s="48">
        <v>6240332</v>
      </c>
      <c r="H491" s="46">
        <v>45502</v>
      </c>
      <c r="I491" s="176" t="s">
        <v>2699</v>
      </c>
      <c r="J491" s="176" t="s">
        <v>331</v>
      </c>
      <c r="K491" s="48" t="s">
        <v>475</v>
      </c>
      <c r="L491" s="177">
        <f>6*37600</f>
        <v>225600</v>
      </c>
      <c r="M491" s="211">
        <v>45474</v>
      </c>
    </row>
    <row r="492" spans="1:13" ht="40.5" x14ac:dyDescent="0.2">
      <c r="A492" s="18" t="s">
        <v>85</v>
      </c>
      <c r="B492" s="32" t="s">
        <v>14</v>
      </c>
      <c r="C492" s="37" t="s">
        <v>20</v>
      </c>
      <c r="D492" s="31" t="s">
        <v>15</v>
      </c>
      <c r="E492" s="45" t="s">
        <v>15</v>
      </c>
      <c r="F492" s="48" t="s">
        <v>2518</v>
      </c>
      <c r="G492" s="48">
        <v>6240333</v>
      </c>
      <c r="H492" s="46">
        <v>45502</v>
      </c>
      <c r="I492" s="176" t="s">
        <v>2700</v>
      </c>
      <c r="J492" s="176" t="s">
        <v>838</v>
      </c>
      <c r="K492" s="48" t="s">
        <v>105</v>
      </c>
      <c r="L492" s="177">
        <v>131495</v>
      </c>
      <c r="M492" s="211">
        <v>45474</v>
      </c>
    </row>
    <row r="493" spans="1:13" ht="13.5" x14ac:dyDescent="0.2">
      <c r="A493" s="18" t="s">
        <v>85</v>
      </c>
      <c r="B493" s="32" t="s">
        <v>14</v>
      </c>
      <c r="C493" s="37" t="s">
        <v>20</v>
      </c>
      <c r="D493" s="31" t="s">
        <v>15</v>
      </c>
      <c r="E493" s="45" t="s">
        <v>15</v>
      </c>
      <c r="F493" s="48" t="s">
        <v>2518</v>
      </c>
      <c r="G493" s="48">
        <v>6240334</v>
      </c>
      <c r="H493" s="46">
        <v>45502</v>
      </c>
      <c r="I493" s="176" t="s">
        <v>2701</v>
      </c>
      <c r="J493" s="176" t="s">
        <v>2702</v>
      </c>
      <c r="K493" s="48" t="s">
        <v>2703</v>
      </c>
      <c r="L493" s="177">
        <v>51765</v>
      </c>
      <c r="M493" s="211">
        <v>45474</v>
      </c>
    </row>
    <row r="494" spans="1:13" ht="27" x14ac:dyDescent="0.2">
      <c r="A494" s="18" t="s">
        <v>50</v>
      </c>
      <c r="B494" s="114" t="s">
        <v>2</v>
      </c>
      <c r="C494" s="128" t="s">
        <v>2</v>
      </c>
      <c r="D494" s="42" t="s">
        <v>171</v>
      </c>
      <c r="E494" s="71">
        <v>44476</v>
      </c>
      <c r="F494" s="88" t="s">
        <v>25</v>
      </c>
      <c r="G494" s="58">
        <v>7240237</v>
      </c>
      <c r="H494" s="68">
        <v>45502</v>
      </c>
      <c r="I494" s="57" t="s">
        <v>2749</v>
      </c>
      <c r="J494" s="57" t="s">
        <v>174</v>
      </c>
      <c r="K494" s="167" t="s">
        <v>403</v>
      </c>
      <c r="L494" s="178">
        <v>225495</v>
      </c>
      <c r="M494" s="211">
        <v>45474</v>
      </c>
    </row>
    <row r="495" spans="1:13" ht="27" x14ac:dyDescent="0.2">
      <c r="A495" s="18" t="s">
        <v>50</v>
      </c>
      <c r="B495" s="114" t="s">
        <v>2</v>
      </c>
      <c r="C495" s="128" t="s">
        <v>2</v>
      </c>
      <c r="D495" s="42" t="s">
        <v>171</v>
      </c>
      <c r="E495" s="71">
        <v>44476</v>
      </c>
      <c r="F495" s="88" t="s">
        <v>25</v>
      </c>
      <c r="G495" s="58">
        <v>7240238</v>
      </c>
      <c r="H495" s="68">
        <v>45502</v>
      </c>
      <c r="I495" s="57" t="s">
        <v>2750</v>
      </c>
      <c r="J495" s="57" t="s">
        <v>174</v>
      </c>
      <c r="K495" s="167" t="s">
        <v>403</v>
      </c>
      <c r="L495" s="178">
        <v>225488</v>
      </c>
      <c r="M495" s="211">
        <v>45474</v>
      </c>
    </row>
    <row r="496" spans="1:13" ht="27" x14ac:dyDescent="0.2">
      <c r="A496" s="18" t="s">
        <v>52</v>
      </c>
      <c r="B496" s="32" t="s">
        <v>0</v>
      </c>
      <c r="C496" s="18" t="s">
        <v>72</v>
      </c>
      <c r="D496" s="31" t="s">
        <v>15</v>
      </c>
      <c r="E496" s="45" t="s">
        <v>15</v>
      </c>
      <c r="F496" s="131" t="s">
        <v>2761</v>
      </c>
      <c r="G496" s="35">
        <v>20240082</v>
      </c>
      <c r="H496" s="82">
        <v>45502</v>
      </c>
      <c r="I496" s="57" t="s">
        <v>2762</v>
      </c>
      <c r="J496" s="179" t="s">
        <v>1854</v>
      </c>
      <c r="K496" s="180" t="s">
        <v>1855</v>
      </c>
      <c r="L496" s="191">
        <v>714000</v>
      </c>
      <c r="M496" s="211">
        <v>45474</v>
      </c>
    </row>
    <row r="497" spans="1:13" ht="13.5" x14ac:dyDescent="0.2">
      <c r="A497" s="18" t="s">
        <v>109</v>
      </c>
      <c r="B497" s="32" t="s">
        <v>14</v>
      </c>
      <c r="C497" s="37" t="s">
        <v>20</v>
      </c>
      <c r="D497" s="31" t="s">
        <v>15</v>
      </c>
      <c r="E497" s="45" t="s">
        <v>15</v>
      </c>
      <c r="F497" s="38" t="s">
        <v>23</v>
      </c>
      <c r="G497" s="77">
        <v>8240142</v>
      </c>
      <c r="H497" s="59">
        <v>45502</v>
      </c>
      <c r="I497" s="194" t="s">
        <v>594</v>
      </c>
      <c r="J497" s="194" t="s">
        <v>190</v>
      </c>
      <c r="K497" s="38" t="s">
        <v>32</v>
      </c>
      <c r="L497" s="199">
        <v>196795</v>
      </c>
      <c r="M497" s="211">
        <v>45474</v>
      </c>
    </row>
    <row r="498" spans="1:13" ht="13.5" x14ac:dyDescent="0.2">
      <c r="A498" s="18" t="s">
        <v>58</v>
      </c>
      <c r="B498" s="32" t="s">
        <v>14</v>
      </c>
      <c r="C498" s="37" t="s">
        <v>20</v>
      </c>
      <c r="D498" s="31" t="s">
        <v>15</v>
      </c>
      <c r="E498" s="45" t="s">
        <v>15</v>
      </c>
      <c r="F498" s="114" t="s">
        <v>25</v>
      </c>
      <c r="G498" s="64">
        <v>10240282</v>
      </c>
      <c r="H498" s="67">
        <v>45502</v>
      </c>
      <c r="I498" s="183" t="s">
        <v>2908</v>
      </c>
      <c r="J498" s="183" t="s">
        <v>211</v>
      </c>
      <c r="K498" s="108" t="s">
        <v>2063</v>
      </c>
      <c r="L498" s="173">
        <v>476000</v>
      </c>
      <c r="M498" s="211">
        <v>45474</v>
      </c>
    </row>
    <row r="499" spans="1:13" ht="27" x14ac:dyDescent="0.2">
      <c r="A499" s="18" t="s">
        <v>48</v>
      </c>
      <c r="B499" s="18" t="s">
        <v>16</v>
      </c>
      <c r="C499" s="18" t="s">
        <v>72</v>
      </c>
      <c r="D499" s="31" t="s">
        <v>2981</v>
      </c>
      <c r="E499" s="45">
        <v>45497</v>
      </c>
      <c r="F499" s="32" t="s">
        <v>25</v>
      </c>
      <c r="G499" s="78">
        <v>12240153</v>
      </c>
      <c r="H499" s="44">
        <v>45502</v>
      </c>
      <c r="I499" s="32" t="s">
        <v>2982</v>
      </c>
      <c r="J499" s="32" t="s">
        <v>1125</v>
      </c>
      <c r="K499" s="35" t="s">
        <v>1126</v>
      </c>
      <c r="L499" s="166">
        <v>2284800</v>
      </c>
      <c r="M499" s="211">
        <v>45474</v>
      </c>
    </row>
    <row r="500" spans="1:13" ht="27" x14ac:dyDescent="0.2">
      <c r="A500" s="18" t="s">
        <v>51</v>
      </c>
      <c r="B500" s="32" t="s">
        <v>0</v>
      </c>
      <c r="C500" s="18" t="s">
        <v>72</v>
      </c>
      <c r="D500" s="31" t="s">
        <v>15</v>
      </c>
      <c r="E500" s="45" t="s">
        <v>15</v>
      </c>
      <c r="F500" s="42" t="s">
        <v>2518</v>
      </c>
      <c r="G500" s="57">
        <v>13240253</v>
      </c>
      <c r="H500" s="46">
        <v>45502</v>
      </c>
      <c r="I500" s="57" t="s">
        <v>548</v>
      </c>
      <c r="J500" s="57" t="s">
        <v>38</v>
      </c>
      <c r="K500" s="167" t="s">
        <v>39</v>
      </c>
      <c r="L500" s="186">
        <v>145000</v>
      </c>
      <c r="M500" s="211">
        <v>45474</v>
      </c>
    </row>
    <row r="501" spans="1:13" ht="27" x14ac:dyDescent="0.2">
      <c r="A501" s="18" t="s">
        <v>51</v>
      </c>
      <c r="B501" s="32" t="s">
        <v>0</v>
      </c>
      <c r="C501" s="18" t="s">
        <v>72</v>
      </c>
      <c r="D501" s="31" t="s">
        <v>15</v>
      </c>
      <c r="E501" s="45" t="s">
        <v>15</v>
      </c>
      <c r="F501" s="42" t="s">
        <v>2518</v>
      </c>
      <c r="G501" s="57">
        <v>13240254</v>
      </c>
      <c r="H501" s="46">
        <v>45502</v>
      </c>
      <c r="I501" s="57" t="s">
        <v>3023</v>
      </c>
      <c r="J501" s="57" t="s">
        <v>83</v>
      </c>
      <c r="K501" s="167" t="s">
        <v>121</v>
      </c>
      <c r="L501" s="186">
        <v>492000</v>
      </c>
      <c r="M501" s="211">
        <v>45474</v>
      </c>
    </row>
    <row r="502" spans="1:13" ht="27" x14ac:dyDescent="0.2">
      <c r="A502" s="18" t="s">
        <v>51</v>
      </c>
      <c r="B502" s="32" t="s">
        <v>0</v>
      </c>
      <c r="C502" s="18" t="s">
        <v>72</v>
      </c>
      <c r="D502" s="31" t="s">
        <v>15</v>
      </c>
      <c r="E502" s="45" t="s">
        <v>15</v>
      </c>
      <c r="F502" s="42" t="s">
        <v>2518</v>
      </c>
      <c r="G502" s="57">
        <v>13240255</v>
      </c>
      <c r="H502" s="46">
        <v>45502</v>
      </c>
      <c r="I502" s="57" t="s">
        <v>3020</v>
      </c>
      <c r="J502" s="57" t="s">
        <v>35</v>
      </c>
      <c r="K502" s="167" t="s">
        <v>120</v>
      </c>
      <c r="L502" s="186">
        <v>226100</v>
      </c>
      <c r="M502" s="211">
        <v>45474</v>
      </c>
    </row>
    <row r="503" spans="1:13" ht="27" x14ac:dyDescent="0.2">
      <c r="A503" s="18" t="s">
        <v>51</v>
      </c>
      <c r="B503" s="18" t="s">
        <v>16</v>
      </c>
      <c r="C503" s="18" t="s">
        <v>72</v>
      </c>
      <c r="D503" s="111" t="s">
        <v>2086</v>
      </c>
      <c r="E503" s="44">
        <v>45456</v>
      </c>
      <c r="F503" s="42" t="s">
        <v>2518</v>
      </c>
      <c r="G503" s="57">
        <v>13240256</v>
      </c>
      <c r="H503" s="46">
        <v>45502</v>
      </c>
      <c r="I503" s="57" t="s">
        <v>3024</v>
      </c>
      <c r="J503" s="57" t="s">
        <v>338</v>
      </c>
      <c r="K503" s="76" t="s">
        <v>27</v>
      </c>
      <c r="L503" s="186">
        <v>181541</v>
      </c>
      <c r="M503" s="211">
        <v>45474</v>
      </c>
    </row>
    <row r="504" spans="1:13" ht="27" x14ac:dyDescent="0.2">
      <c r="A504" s="18" t="s">
        <v>51</v>
      </c>
      <c r="B504" s="32" t="s">
        <v>0</v>
      </c>
      <c r="C504" s="18" t="s">
        <v>72</v>
      </c>
      <c r="D504" s="31" t="s">
        <v>15</v>
      </c>
      <c r="E504" s="45" t="s">
        <v>15</v>
      </c>
      <c r="F504" s="42" t="s">
        <v>2518</v>
      </c>
      <c r="G504" s="57">
        <v>13240257</v>
      </c>
      <c r="H504" s="46">
        <v>45502</v>
      </c>
      <c r="I504" s="57" t="s">
        <v>3020</v>
      </c>
      <c r="J504" s="57" t="s">
        <v>83</v>
      </c>
      <c r="K504" s="167" t="s">
        <v>121</v>
      </c>
      <c r="L504" s="186">
        <v>110000</v>
      </c>
      <c r="M504" s="211">
        <v>45474</v>
      </c>
    </row>
    <row r="505" spans="1:13" ht="27" x14ac:dyDescent="0.2">
      <c r="A505" s="18" t="s">
        <v>42</v>
      </c>
      <c r="B505" s="32" t="s">
        <v>14</v>
      </c>
      <c r="C505" s="37" t="s">
        <v>20</v>
      </c>
      <c r="D505" s="31" t="s">
        <v>15</v>
      </c>
      <c r="E505" s="45" t="s">
        <v>15</v>
      </c>
      <c r="F505" s="149" t="s">
        <v>3063</v>
      </c>
      <c r="G505" s="58">
        <v>15240214</v>
      </c>
      <c r="H505" s="68">
        <v>45502</v>
      </c>
      <c r="I505" s="57" t="s">
        <v>3108</v>
      </c>
      <c r="J505" s="57" t="s">
        <v>3109</v>
      </c>
      <c r="K505" s="169" t="s">
        <v>375</v>
      </c>
      <c r="L505" s="168">
        <v>3106413</v>
      </c>
      <c r="M505" s="211">
        <v>45474</v>
      </c>
    </row>
    <row r="506" spans="1:13" ht="27" x14ac:dyDescent="0.2">
      <c r="A506" s="18" t="s">
        <v>42</v>
      </c>
      <c r="B506" s="32" t="s">
        <v>14</v>
      </c>
      <c r="C506" s="37" t="s">
        <v>20</v>
      </c>
      <c r="D506" s="31" t="s">
        <v>15</v>
      </c>
      <c r="E506" s="45" t="s">
        <v>15</v>
      </c>
      <c r="F506" s="149" t="s">
        <v>3063</v>
      </c>
      <c r="G506" s="58">
        <v>15240215</v>
      </c>
      <c r="H506" s="68">
        <v>45502</v>
      </c>
      <c r="I506" s="57" t="s">
        <v>3110</v>
      </c>
      <c r="J506" s="57" t="s">
        <v>3111</v>
      </c>
      <c r="K506" s="169" t="s">
        <v>518</v>
      </c>
      <c r="L506" s="168">
        <v>119000</v>
      </c>
      <c r="M506" s="211">
        <v>45474</v>
      </c>
    </row>
    <row r="507" spans="1:13" ht="27" x14ac:dyDescent="0.2">
      <c r="A507" s="18" t="s">
        <v>17</v>
      </c>
      <c r="B507" s="18" t="s">
        <v>16</v>
      </c>
      <c r="C507" s="18" t="s">
        <v>72</v>
      </c>
      <c r="D507" s="113" t="s">
        <v>3304</v>
      </c>
      <c r="E507" s="192">
        <v>45497</v>
      </c>
      <c r="F507" s="113" t="s">
        <v>25</v>
      </c>
      <c r="G507" s="35">
        <v>17240724</v>
      </c>
      <c r="H507" s="82">
        <v>45502</v>
      </c>
      <c r="I507" s="32" t="s">
        <v>3305</v>
      </c>
      <c r="J507" s="86" t="s">
        <v>3306</v>
      </c>
      <c r="K507" s="86" t="s">
        <v>3307</v>
      </c>
      <c r="L507" s="191">
        <v>452200</v>
      </c>
      <c r="M507" s="211">
        <v>45474</v>
      </c>
    </row>
    <row r="508" spans="1:13" ht="40.5" x14ac:dyDescent="0.2">
      <c r="A508" s="18" t="s">
        <v>17</v>
      </c>
      <c r="B508" s="18" t="s">
        <v>2536</v>
      </c>
      <c r="C508" s="37" t="s">
        <v>73</v>
      </c>
      <c r="D508" s="31" t="s">
        <v>15</v>
      </c>
      <c r="E508" s="45" t="s">
        <v>15</v>
      </c>
      <c r="F508" s="113" t="s">
        <v>22</v>
      </c>
      <c r="G508" s="35" t="s">
        <v>15</v>
      </c>
      <c r="H508" s="82">
        <v>45502</v>
      </c>
      <c r="I508" s="88" t="s">
        <v>3314</v>
      </c>
      <c r="J508" s="88" t="s">
        <v>3315</v>
      </c>
      <c r="K508" s="43" t="s">
        <v>3316</v>
      </c>
      <c r="L508" s="166">
        <v>0</v>
      </c>
      <c r="M508" s="211">
        <v>45474</v>
      </c>
    </row>
    <row r="509" spans="1:13" ht="27" x14ac:dyDescent="0.2">
      <c r="A509" s="18" t="s">
        <v>18</v>
      </c>
      <c r="B509" s="32" t="s">
        <v>14</v>
      </c>
      <c r="C509" s="37" t="s">
        <v>20</v>
      </c>
      <c r="D509" s="31" t="s">
        <v>15</v>
      </c>
      <c r="E509" s="45" t="s">
        <v>15</v>
      </c>
      <c r="F509" s="57" t="s">
        <v>2518</v>
      </c>
      <c r="G509" s="57">
        <v>1240102</v>
      </c>
      <c r="H509" s="46">
        <v>45503</v>
      </c>
      <c r="I509" s="57" t="s">
        <v>2524</v>
      </c>
      <c r="J509" s="57" t="s">
        <v>2525</v>
      </c>
      <c r="K509" s="169" t="s">
        <v>2526</v>
      </c>
      <c r="L509" s="170">
        <v>267750</v>
      </c>
      <c r="M509" s="211">
        <v>45474</v>
      </c>
    </row>
    <row r="510" spans="1:13" ht="27" x14ac:dyDescent="0.2">
      <c r="A510" s="18" t="s">
        <v>18</v>
      </c>
      <c r="B510" s="32" t="s">
        <v>0</v>
      </c>
      <c r="C510" s="18" t="s">
        <v>72</v>
      </c>
      <c r="D510" s="31" t="s">
        <v>15</v>
      </c>
      <c r="E510" s="45" t="s">
        <v>15</v>
      </c>
      <c r="F510" s="57" t="s">
        <v>2513</v>
      </c>
      <c r="G510" s="57">
        <v>1240109</v>
      </c>
      <c r="H510" s="46">
        <v>45503</v>
      </c>
      <c r="I510" s="57" t="s">
        <v>2538</v>
      </c>
      <c r="J510" s="57" t="s">
        <v>411</v>
      </c>
      <c r="K510" s="169" t="s">
        <v>257</v>
      </c>
      <c r="L510" s="170">
        <v>254660</v>
      </c>
      <c r="M510" s="211">
        <v>45474</v>
      </c>
    </row>
    <row r="511" spans="1:13" ht="27" x14ac:dyDescent="0.2">
      <c r="A511" s="18" t="s">
        <v>57</v>
      </c>
      <c r="B511" s="18" t="s">
        <v>16</v>
      </c>
      <c r="C511" s="18" t="s">
        <v>72</v>
      </c>
      <c r="D511" s="111" t="s">
        <v>2086</v>
      </c>
      <c r="E511" s="44">
        <v>45456</v>
      </c>
      <c r="F511" s="112" t="s">
        <v>23</v>
      </c>
      <c r="G511" s="57">
        <v>2240242</v>
      </c>
      <c r="H511" s="46">
        <v>45503</v>
      </c>
      <c r="I511" s="57" t="s">
        <v>2584</v>
      </c>
      <c r="J511" s="57" t="s">
        <v>338</v>
      </c>
      <c r="K511" s="76" t="s">
        <v>27</v>
      </c>
      <c r="L511" s="171">
        <v>123774</v>
      </c>
      <c r="M511" s="211">
        <v>45474</v>
      </c>
    </row>
    <row r="512" spans="1:13" ht="27" x14ac:dyDescent="0.2">
      <c r="A512" s="18" t="s">
        <v>57</v>
      </c>
      <c r="B512" s="18" t="s">
        <v>16</v>
      </c>
      <c r="C512" s="18" t="s">
        <v>72</v>
      </c>
      <c r="D512" s="112" t="s">
        <v>679</v>
      </c>
      <c r="E512" s="109">
        <v>45426</v>
      </c>
      <c r="F512" s="112" t="s">
        <v>23</v>
      </c>
      <c r="G512" s="57">
        <v>2240244</v>
      </c>
      <c r="H512" s="46">
        <v>45503</v>
      </c>
      <c r="I512" s="57" t="s">
        <v>2585</v>
      </c>
      <c r="J512" s="58" t="s">
        <v>681</v>
      </c>
      <c r="K512" s="169" t="s">
        <v>146</v>
      </c>
      <c r="L512" s="171">
        <v>101470</v>
      </c>
      <c r="M512" s="211">
        <v>45474</v>
      </c>
    </row>
    <row r="513" spans="1:13" ht="27" x14ac:dyDescent="0.2">
      <c r="A513" s="18" t="s">
        <v>54</v>
      </c>
      <c r="B513" s="32" t="s">
        <v>0</v>
      </c>
      <c r="C513" s="18" t="s">
        <v>72</v>
      </c>
      <c r="D513" s="31" t="s">
        <v>15</v>
      </c>
      <c r="E513" s="45" t="s">
        <v>15</v>
      </c>
      <c r="F513" s="157" t="s">
        <v>2518</v>
      </c>
      <c r="G513" s="38">
        <v>42400240</v>
      </c>
      <c r="H513" s="138">
        <v>45503</v>
      </c>
      <c r="I513" s="172" t="s">
        <v>2624</v>
      </c>
      <c r="J513" s="139" t="s">
        <v>2625</v>
      </c>
      <c r="K513" s="139" t="s">
        <v>2626</v>
      </c>
      <c r="L513" s="173">
        <v>813501</v>
      </c>
      <c r="M513" s="211">
        <v>45474</v>
      </c>
    </row>
    <row r="514" spans="1:13" ht="27" x14ac:dyDescent="0.2">
      <c r="A514" s="18" t="s">
        <v>54</v>
      </c>
      <c r="B514" s="32" t="s">
        <v>14</v>
      </c>
      <c r="C514" s="37" t="s">
        <v>20</v>
      </c>
      <c r="D514" s="31" t="s">
        <v>15</v>
      </c>
      <c r="E514" s="45" t="s">
        <v>15</v>
      </c>
      <c r="F514" s="157" t="s">
        <v>2518</v>
      </c>
      <c r="G514" s="38">
        <v>42400247</v>
      </c>
      <c r="H514" s="138">
        <v>45503</v>
      </c>
      <c r="I514" s="172" t="s">
        <v>2627</v>
      </c>
      <c r="J514" s="139" t="s">
        <v>2605</v>
      </c>
      <c r="K514" s="139" t="s">
        <v>156</v>
      </c>
      <c r="L514" s="173">
        <v>372040</v>
      </c>
      <c r="M514" s="211">
        <v>45474</v>
      </c>
    </row>
    <row r="515" spans="1:13" ht="13.5" x14ac:dyDescent="0.2">
      <c r="A515" s="18" t="s">
        <v>84</v>
      </c>
      <c r="B515" s="32" t="s">
        <v>14</v>
      </c>
      <c r="C515" s="37" t="s">
        <v>20</v>
      </c>
      <c r="D515" s="31" t="s">
        <v>15</v>
      </c>
      <c r="E515" s="45" t="s">
        <v>15</v>
      </c>
      <c r="F515" s="111" t="s">
        <v>2630</v>
      </c>
      <c r="G515" s="111">
        <v>5240340</v>
      </c>
      <c r="H515" s="44">
        <v>45503</v>
      </c>
      <c r="I515" s="34" t="s">
        <v>2658</v>
      </c>
      <c r="J515" s="34" t="s">
        <v>2659</v>
      </c>
      <c r="K515" s="111" t="s">
        <v>2660</v>
      </c>
      <c r="L515" s="174">
        <v>571200</v>
      </c>
      <c r="M515" s="211">
        <v>45474</v>
      </c>
    </row>
    <row r="516" spans="1:13" ht="27" x14ac:dyDescent="0.2">
      <c r="A516" s="18" t="s">
        <v>84</v>
      </c>
      <c r="B516" s="32" t="s">
        <v>14</v>
      </c>
      <c r="C516" s="37" t="s">
        <v>20</v>
      </c>
      <c r="D516" s="31" t="s">
        <v>15</v>
      </c>
      <c r="E516" s="45" t="s">
        <v>15</v>
      </c>
      <c r="F516" s="111" t="s">
        <v>2630</v>
      </c>
      <c r="G516" s="111">
        <v>5240343</v>
      </c>
      <c r="H516" s="44">
        <v>45503</v>
      </c>
      <c r="I516" s="18" t="s">
        <v>2661</v>
      </c>
      <c r="J516" s="34" t="s">
        <v>824</v>
      </c>
      <c r="K516" s="196" t="s">
        <v>427</v>
      </c>
      <c r="L516" s="174">
        <v>2165443</v>
      </c>
      <c r="M516" s="211">
        <v>45474</v>
      </c>
    </row>
    <row r="517" spans="1:13" ht="27" x14ac:dyDescent="0.2">
      <c r="A517" s="18" t="s">
        <v>85</v>
      </c>
      <c r="B517" s="32" t="s">
        <v>14</v>
      </c>
      <c r="C517" s="37" t="s">
        <v>20</v>
      </c>
      <c r="D517" s="31" t="s">
        <v>15</v>
      </c>
      <c r="E517" s="45" t="s">
        <v>15</v>
      </c>
      <c r="F517" s="48" t="s">
        <v>2518</v>
      </c>
      <c r="G517" s="48">
        <v>6240335</v>
      </c>
      <c r="H517" s="46">
        <v>45503</v>
      </c>
      <c r="I517" s="176" t="s">
        <v>2704</v>
      </c>
      <c r="J517" s="176" t="s">
        <v>523</v>
      </c>
      <c r="K517" s="48" t="s">
        <v>524</v>
      </c>
      <c r="L517" s="177">
        <v>130900</v>
      </c>
      <c r="M517" s="211">
        <v>45474</v>
      </c>
    </row>
    <row r="518" spans="1:13" ht="27" x14ac:dyDescent="0.2">
      <c r="A518" s="18" t="s">
        <v>85</v>
      </c>
      <c r="B518" s="32" t="s">
        <v>14</v>
      </c>
      <c r="C518" s="37" t="s">
        <v>20</v>
      </c>
      <c r="D518" s="31" t="s">
        <v>15</v>
      </c>
      <c r="E518" s="45" t="s">
        <v>15</v>
      </c>
      <c r="F518" s="48" t="s">
        <v>2518</v>
      </c>
      <c r="G518" s="48">
        <v>6240336</v>
      </c>
      <c r="H518" s="46">
        <v>45503</v>
      </c>
      <c r="I518" s="176" t="s">
        <v>2705</v>
      </c>
      <c r="J518" s="176" t="s">
        <v>2706</v>
      </c>
      <c r="K518" s="48" t="s">
        <v>2707</v>
      </c>
      <c r="L518" s="177">
        <v>1844500</v>
      </c>
      <c r="M518" s="211">
        <v>45474</v>
      </c>
    </row>
    <row r="519" spans="1:13" ht="27" x14ac:dyDescent="0.2">
      <c r="A519" s="18" t="s">
        <v>85</v>
      </c>
      <c r="B519" s="32" t="s">
        <v>14</v>
      </c>
      <c r="C519" s="37" t="s">
        <v>20</v>
      </c>
      <c r="D519" s="31" t="s">
        <v>15</v>
      </c>
      <c r="E519" s="45" t="s">
        <v>15</v>
      </c>
      <c r="F519" s="48" t="s">
        <v>2518</v>
      </c>
      <c r="G519" s="48">
        <v>6240337</v>
      </c>
      <c r="H519" s="46">
        <v>45503</v>
      </c>
      <c r="I519" s="176" t="s">
        <v>2708</v>
      </c>
      <c r="J519" s="176" t="s">
        <v>386</v>
      </c>
      <c r="K519" s="48" t="s">
        <v>387</v>
      </c>
      <c r="L519" s="177">
        <v>1575000</v>
      </c>
      <c r="M519" s="211">
        <v>45474</v>
      </c>
    </row>
    <row r="520" spans="1:13" ht="27" x14ac:dyDescent="0.2">
      <c r="A520" s="18" t="s">
        <v>58</v>
      </c>
      <c r="B520" s="32" t="s">
        <v>0</v>
      </c>
      <c r="C520" s="18" t="s">
        <v>72</v>
      </c>
      <c r="D520" s="31" t="s">
        <v>15</v>
      </c>
      <c r="E520" s="45" t="s">
        <v>15</v>
      </c>
      <c r="F520" s="114" t="s">
        <v>25</v>
      </c>
      <c r="G520" s="64">
        <v>10240283</v>
      </c>
      <c r="H520" s="67">
        <v>45503</v>
      </c>
      <c r="I520" s="183" t="s">
        <v>2909</v>
      </c>
      <c r="J520" s="183" t="s">
        <v>104</v>
      </c>
      <c r="K520" s="108" t="s">
        <v>37</v>
      </c>
      <c r="L520" s="173">
        <v>274928</v>
      </c>
      <c r="M520" s="211">
        <v>45474</v>
      </c>
    </row>
    <row r="521" spans="1:13" ht="27" x14ac:dyDescent="0.2">
      <c r="A521" s="18" t="s">
        <v>49</v>
      </c>
      <c r="B521" s="32" t="s">
        <v>0</v>
      </c>
      <c r="C521" s="18" t="s">
        <v>72</v>
      </c>
      <c r="D521" s="31" t="s">
        <v>15</v>
      </c>
      <c r="E521" s="45" t="s">
        <v>15</v>
      </c>
      <c r="F521" s="57" t="s">
        <v>445</v>
      </c>
      <c r="G521" s="18">
        <v>11240306</v>
      </c>
      <c r="H521" s="47">
        <v>45503</v>
      </c>
      <c r="I521" s="18" t="s">
        <v>2936</v>
      </c>
      <c r="J521" s="32" t="s">
        <v>2937</v>
      </c>
      <c r="K521" s="36" t="s">
        <v>2938</v>
      </c>
      <c r="L521" s="184">
        <v>939504</v>
      </c>
      <c r="M521" s="211">
        <v>45474</v>
      </c>
    </row>
    <row r="522" spans="1:13" ht="40.5" x14ac:dyDescent="0.2">
      <c r="A522" s="18" t="s">
        <v>49</v>
      </c>
      <c r="B522" s="18" t="s">
        <v>16</v>
      </c>
      <c r="C522" s="18" t="s">
        <v>72</v>
      </c>
      <c r="D522" s="111" t="s">
        <v>2086</v>
      </c>
      <c r="E522" s="44">
        <v>45456</v>
      </c>
      <c r="F522" s="57" t="s">
        <v>445</v>
      </c>
      <c r="G522" s="18">
        <v>11240308</v>
      </c>
      <c r="H522" s="47">
        <v>45503</v>
      </c>
      <c r="I522" s="18" t="s">
        <v>2939</v>
      </c>
      <c r="J522" s="57" t="s">
        <v>338</v>
      </c>
      <c r="K522" s="76" t="s">
        <v>27</v>
      </c>
      <c r="L522" s="184">
        <v>129429</v>
      </c>
      <c r="M522" s="211">
        <v>45474</v>
      </c>
    </row>
    <row r="523" spans="1:13" ht="40.5" x14ac:dyDescent="0.2">
      <c r="A523" s="18" t="s">
        <v>49</v>
      </c>
      <c r="B523" s="18" t="s">
        <v>16</v>
      </c>
      <c r="C523" s="18" t="s">
        <v>72</v>
      </c>
      <c r="D523" s="111" t="s">
        <v>2086</v>
      </c>
      <c r="E523" s="44">
        <v>45456</v>
      </c>
      <c r="F523" s="57" t="s">
        <v>445</v>
      </c>
      <c r="G523" s="18">
        <v>11240309</v>
      </c>
      <c r="H523" s="47">
        <v>45503</v>
      </c>
      <c r="I523" s="18" t="s">
        <v>2940</v>
      </c>
      <c r="J523" s="57" t="s">
        <v>338</v>
      </c>
      <c r="K523" s="76" t="s">
        <v>27</v>
      </c>
      <c r="L523" s="184">
        <v>159603</v>
      </c>
      <c r="M523" s="211">
        <v>45474</v>
      </c>
    </row>
    <row r="524" spans="1:13" ht="27" x14ac:dyDescent="0.2">
      <c r="A524" s="18" t="s">
        <v>49</v>
      </c>
      <c r="B524" s="32" t="s">
        <v>0</v>
      </c>
      <c r="C524" s="18" t="s">
        <v>72</v>
      </c>
      <c r="D524" s="31" t="s">
        <v>15</v>
      </c>
      <c r="E524" s="45" t="s">
        <v>15</v>
      </c>
      <c r="F524" s="57" t="s">
        <v>2917</v>
      </c>
      <c r="G524" s="18">
        <v>11240310</v>
      </c>
      <c r="H524" s="47">
        <v>45503</v>
      </c>
      <c r="I524" s="18" t="s">
        <v>2941</v>
      </c>
      <c r="J524" s="32" t="s">
        <v>417</v>
      </c>
      <c r="K524" s="36" t="s">
        <v>418</v>
      </c>
      <c r="L524" s="184">
        <v>1500000</v>
      </c>
      <c r="M524" s="211">
        <v>45474</v>
      </c>
    </row>
    <row r="525" spans="1:13" ht="27" x14ac:dyDescent="0.2">
      <c r="A525" s="18" t="s">
        <v>49</v>
      </c>
      <c r="B525" s="32" t="s">
        <v>0</v>
      </c>
      <c r="C525" s="18" t="s">
        <v>72</v>
      </c>
      <c r="D525" s="31" t="s">
        <v>15</v>
      </c>
      <c r="E525" s="45" t="s">
        <v>15</v>
      </c>
      <c r="F525" s="57" t="s">
        <v>2917</v>
      </c>
      <c r="G525" s="18">
        <v>11240311</v>
      </c>
      <c r="H525" s="47">
        <v>45503</v>
      </c>
      <c r="I525" s="18" t="s">
        <v>2942</v>
      </c>
      <c r="J525" s="32" t="s">
        <v>417</v>
      </c>
      <c r="K525" s="36" t="s">
        <v>418</v>
      </c>
      <c r="L525" s="184">
        <v>3499999</v>
      </c>
      <c r="M525" s="211">
        <v>45474</v>
      </c>
    </row>
    <row r="526" spans="1:13" ht="27" x14ac:dyDescent="0.2">
      <c r="A526" s="18" t="s">
        <v>48</v>
      </c>
      <c r="B526" s="32" t="s">
        <v>14</v>
      </c>
      <c r="C526" s="37" t="s">
        <v>20</v>
      </c>
      <c r="D526" s="31" t="s">
        <v>15</v>
      </c>
      <c r="E526" s="45" t="s">
        <v>15</v>
      </c>
      <c r="F526" s="32" t="s">
        <v>25</v>
      </c>
      <c r="G526" s="78">
        <v>12240154</v>
      </c>
      <c r="H526" s="44">
        <v>45503</v>
      </c>
      <c r="I526" s="32" t="s">
        <v>2983</v>
      </c>
      <c r="J526" s="32" t="s">
        <v>2984</v>
      </c>
      <c r="K526" s="35" t="s">
        <v>1157</v>
      </c>
      <c r="L526" s="166">
        <v>71400</v>
      </c>
      <c r="M526" s="211">
        <v>45474</v>
      </c>
    </row>
    <row r="527" spans="1:13" ht="27" x14ac:dyDescent="0.2">
      <c r="A527" s="18" t="s">
        <v>51</v>
      </c>
      <c r="B527" s="32" t="s">
        <v>0</v>
      </c>
      <c r="C527" s="18" t="s">
        <v>72</v>
      </c>
      <c r="D527" s="31" t="s">
        <v>15</v>
      </c>
      <c r="E527" s="45" t="s">
        <v>15</v>
      </c>
      <c r="F527" s="42" t="s">
        <v>2518</v>
      </c>
      <c r="G527" s="57">
        <v>13240258</v>
      </c>
      <c r="H527" s="46">
        <v>45503</v>
      </c>
      <c r="I527" s="57" t="s">
        <v>3023</v>
      </c>
      <c r="J527" s="57" t="s">
        <v>35</v>
      </c>
      <c r="K527" s="167" t="s">
        <v>120</v>
      </c>
      <c r="L527" s="186">
        <v>226100</v>
      </c>
      <c r="M527" s="211">
        <v>45474</v>
      </c>
    </row>
    <row r="528" spans="1:13" ht="13.5" x14ac:dyDescent="0.2">
      <c r="A528" s="18" t="s">
        <v>53</v>
      </c>
      <c r="B528" s="32" t="s">
        <v>14</v>
      </c>
      <c r="C528" s="37" t="s">
        <v>20</v>
      </c>
      <c r="D528" s="31" t="s">
        <v>15</v>
      </c>
      <c r="E528" s="45" t="s">
        <v>15</v>
      </c>
      <c r="F528" s="58" t="s">
        <v>2630</v>
      </c>
      <c r="G528" s="58">
        <v>14240212</v>
      </c>
      <c r="H528" s="68">
        <v>45503</v>
      </c>
      <c r="I528" s="18" t="s">
        <v>3059</v>
      </c>
      <c r="J528" s="51" t="s">
        <v>268</v>
      </c>
      <c r="K528" s="58" t="s">
        <v>269</v>
      </c>
      <c r="L528" s="168">
        <v>203580</v>
      </c>
      <c r="M528" s="211">
        <v>45474</v>
      </c>
    </row>
    <row r="529" spans="1:13" ht="27" x14ac:dyDescent="0.2">
      <c r="A529" s="18" t="s">
        <v>42</v>
      </c>
      <c r="B529" s="32" t="s">
        <v>14</v>
      </c>
      <c r="C529" s="37" t="s">
        <v>20</v>
      </c>
      <c r="D529" s="31" t="s">
        <v>15</v>
      </c>
      <c r="E529" s="45" t="s">
        <v>15</v>
      </c>
      <c r="F529" s="149" t="s">
        <v>3063</v>
      </c>
      <c r="G529" s="58">
        <v>15240216</v>
      </c>
      <c r="H529" s="68">
        <v>45503</v>
      </c>
      <c r="I529" s="57" t="s">
        <v>3112</v>
      </c>
      <c r="J529" s="57" t="s">
        <v>446</v>
      </c>
      <c r="K529" s="169" t="s">
        <v>456</v>
      </c>
      <c r="L529" s="168">
        <v>98437</v>
      </c>
      <c r="M529" s="211">
        <v>45474</v>
      </c>
    </row>
    <row r="530" spans="1:13" ht="27" x14ac:dyDescent="0.2">
      <c r="A530" s="18" t="s">
        <v>42</v>
      </c>
      <c r="B530" s="32" t="s">
        <v>14</v>
      </c>
      <c r="C530" s="37" t="s">
        <v>20</v>
      </c>
      <c r="D530" s="31" t="s">
        <v>15</v>
      </c>
      <c r="E530" s="45" t="s">
        <v>15</v>
      </c>
      <c r="F530" s="149" t="s">
        <v>3063</v>
      </c>
      <c r="G530" s="58">
        <v>15240217</v>
      </c>
      <c r="H530" s="68">
        <v>45503</v>
      </c>
      <c r="I530" s="57" t="s">
        <v>3113</v>
      </c>
      <c r="J530" s="57" t="s">
        <v>446</v>
      </c>
      <c r="K530" s="169" t="s">
        <v>456</v>
      </c>
      <c r="L530" s="168">
        <v>98437</v>
      </c>
      <c r="M530" s="211">
        <v>45474</v>
      </c>
    </row>
    <row r="531" spans="1:13" ht="27" x14ac:dyDescent="0.2">
      <c r="A531" s="18" t="s">
        <v>42</v>
      </c>
      <c r="B531" s="32" t="s">
        <v>0</v>
      </c>
      <c r="C531" s="18" t="s">
        <v>72</v>
      </c>
      <c r="D531" s="31" t="s">
        <v>15</v>
      </c>
      <c r="E531" s="45" t="s">
        <v>15</v>
      </c>
      <c r="F531" s="149" t="s">
        <v>3063</v>
      </c>
      <c r="G531" s="58">
        <v>15240218</v>
      </c>
      <c r="H531" s="68">
        <v>45503</v>
      </c>
      <c r="I531" s="57" t="s">
        <v>3114</v>
      </c>
      <c r="J531" s="57" t="s">
        <v>1269</v>
      </c>
      <c r="K531" s="169" t="s">
        <v>1270</v>
      </c>
      <c r="L531" s="168">
        <v>495242</v>
      </c>
      <c r="M531" s="211">
        <v>45474</v>
      </c>
    </row>
    <row r="532" spans="1:13" ht="27" x14ac:dyDescent="0.2">
      <c r="A532" s="18" t="s">
        <v>42</v>
      </c>
      <c r="B532" s="114" t="s">
        <v>2</v>
      </c>
      <c r="C532" s="128" t="s">
        <v>2</v>
      </c>
      <c r="D532" s="149" t="s">
        <v>2230</v>
      </c>
      <c r="E532" s="160">
        <v>44476</v>
      </c>
      <c r="F532" s="149" t="s">
        <v>3063</v>
      </c>
      <c r="G532" s="112">
        <v>15240219</v>
      </c>
      <c r="H532" s="109">
        <v>45503</v>
      </c>
      <c r="I532" s="195" t="s">
        <v>3115</v>
      </c>
      <c r="J532" s="195" t="s">
        <v>3116</v>
      </c>
      <c r="K532" s="197" t="s">
        <v>481</v>
      </c>
      <c r="L532" s="201">
        <v>150359</v>
      </c>
      <c r="M532" s="211">
        <v>45474</v>
      </c>
    </row>
    <row r="533" spans="1:13" ht="40.5" x14ac:dyDescent="0.2">
      <c r="A533" s="18" t="s">
        <v>17</v>
      </c>
      <c r="B533" s="18" t="s">
        <v>16</v>
      </c>
      <c r="C533" s="18" t="s">
        <v>72</v>
      </c>
      <c r="D533" s="111" t="s">
        <v>2086</v>
      </c>
      <c r="E533" s="44">
        <v>45456</v>
      </c>
      <c r="F533" s="113" t="s">
        <v>25</v>
      </c>
      <c r="G533" s="35">
        <v>17240725</v>
      </c>
      <c r="H533" s="82">
        <v>45503</v>
      </c>
      <c r="I533" s="32" t="s">
        <v>3308</v>
      </c>
      <c r="J533" s="57" t="s">
        <v>338</v>
      </c>
      <c r="K533" s="76" t="s">
        <v>27</v>
      </c>
      <c r="L533" s="191">
        <v>132103</v>
      </c>
      <c r="M533" s="211">
        <v>45474</v>
      </c>
    </row>
    <row r="534" spans="1:13" ht="40.5" x14ac:dyDescent="0.2">
      <c r="A534" s="18" t="s">
        <v>60</v>
      </c>
      <c r="B534" s="32" t="s">
        <v>0</v>
      </c>
      <c r="C534" s="18" t="s">
        <v>72</v>
      </c>
      <c r="D534" s="31" t="s">
        <v>15</v>
      </c>
      <c r="E534" s="45" t="s">
        <v>15</v>
      </c>
      <c r="F534" s="57" t="s">
        <v>23</v>
      </c>
      <c r="G534" s="57">
        <v>18240240</v>
      </c>
      <c r="H534" s="46">
        <v>45504</v>
      </c>
      <c r="I534" s="57" t="s">
        <v>2508</v>
      </c>
      <c r="J534" s="57" t="s">
        <v>2509</v>
      </c>
      <c r="K534" s="167" t="s">
        <v>2510</v>
      </c>
      <c r="L534" s="168">
        <v>2318841</v>
      </c>
      <c r="M534" s="211">
        <v>45474</v>
      </c>
    </row>
    <row r="535" spans="1:13" ht="27" x14ac:dyDescent="0.2">
      <c r="A535" s="18" t="s">
        <v>60</v>
      </c>
      <c r="B535" s="32" t="s">
        <v>0</v>
      </c>
      <c r="C535" s="18" t="s">
        <v>72</v>
      </c>
      <c r="D535" s="31" t="s">
        <v>15</v>
      </c>
      <c r="E535" s="45" t="s">
        <v>15</v>
      </c>
      <c r="F535" s="57" t="s">
        <v>23</v>
      </c>
      <c r="G535" s="57">
        <v>18240241</v>
      </c>
      <c r="H535" s="46">
        <v>45504</v>
      </c>
      <c r="I535" s="57" t="s">
        <v>2511</v>
      </c>
      <c r="J535" s="57" t="s">
        <v>2512</v>
      </c>
      <c r="K535" s="167" t="s">
        <v>1522</v>
      </c>
      <c r="L535" s="168">
        <v>413635</v>
      </c>
      <c r="M535" s="211">
        <v>45474</v>
      </c>
    </row>
    <row r="536" spans="1:13" ht="13.5" x14ac:dyDescent="0.2">
      <c r="A536" s="18" t="s">
        <v>18</v>
      </c>
      <c r="B536" s="32" t="s">
        <v>14</v>
      </c>
      <c r="C536" s="37" t="s">
        <v>20</v>
      </c>
      <c r="D536" s="31" t="s">
        <v>15</v>
      </c>
      <c r="E536" s="45" t="s">
        <v>15</v>
      </c>
      <c r="F536" s="57" t="s">
        <v>2518</v>
      </c>
      <c r="G536" s="57">
        <v>1240103</v>
      </c>
      <c r="H536" s="46">
        <v>45504</v>
      </c>
      <c r="I536" s="57" t="s">
        <v>2527</v>
      </c>
      <c r="J536" s="57" t="s">
        <v>2528</v>
      </c>
      <c r="K536" s="169" t="s">
        <v>2529</v>
      </c>
      <c r="L536" s="170">
        <v>267631</v>
      </c>
      <c r="M536" s="211">
        <v>45474</v>
      </c>
    </row>
    <row r="537" spans="1:13" ht="27" x14ac:dyDescent="0.2">
      <c r="A537" s="18" t="s">
        <v>18</v>
      </c>
      <c r="B537" s="32" t="s">
        <v>14</v>
      </c>
      <c r="C537" s="37" t="s">
        <v>20</v>
      </c>
      <c r="D537" s="31" t="s">
        <v>15</v>
      </c>
      <c r="E537" s="45" t="s">
        <v>15</v>
      </c>
      <c r="F537" s="57" t="s">
        <v>2513</v>
      </c>
      <c r="G537" s="57">
        <v>1240104</v>
      </c>
      <c r="H537" s="46">
        <v>45504</v>
      </c>
      <c r="I537" s="57" t="s">
        <v>2530</v>
      </c>
      <c r="J537" s="57" t="s">
        <v>2531</v>
      </c>
      <c r="K537" s="169" t="s">
        <v>2532</v>
      </c>
      <c r="L537" s="170">
        <v>255000</v>
      </c>
      <c r="M537" s="211">
        <v>45474</v>
      </c>
    </row>
    <row r="538" spans="1:13" ht="27" x14ac:dyDescent="0.2">
      <c r="A538" s="18" t="s">
        <v>18</v>
      </c>
      <c r="B538" s="32" t="s">
        <v>14</v>
      </c>
      <c r="C538" s="37" t="s">
        <v>20</v>
      </c>
      <c r="D538" s="31" t="s">
        <v>15</v>
      </c>
      <c r="E538" s="45" t="s">
        <v>15</v>
      </c>
      <c r="F538" s="57" t="s">
        <v>2513</v>
      </c>
      <c r="G538" s="57">
        <v>1240105</v>
      </c>
      <c r="H538" s="46">
        <v>45504</v>
      </c>
      <c r="I538" s="57" t="s">
        <v>2533</v>
      </c>
      <c r="J538" s="57" t="s">
        <v>2534</v>
      </c>
      <c r="K538" s="169" t="s">
        <v>2535</v>
      </c>
      <c r="L538" s="170">
        <v>1250000</v>
      </c>
      <c r="M538" s="211">
        <v>45474</v>
      </c>
    </row>
    <row r="539" spans="1:13" ht="27" x14ac:dyDescent="0.2">
      <c r="A539" s="18" t="s">
        <v>54</v>
      </c>
      <c r="B539" s="32" t="s">
        <v>0</v>
      </c>
      <c r="C539" s="18" t="s">
        <v>72</v>
      </c>
      <c r="D539" s="31" t="s">
        <v>15</v>
      </c>
      <c r="E539" s="45" t="s">
        <v>15</v>
      </c>
      <c r="F539" s="157" t="s">
        <v>2518</v>
      </c>
      <c r="G539" s="38">
        <v>42400248</v>
      </c>
      <c r="H539" s="138">
        <v>45504</v>
      </c>
      <c r="I539" s="172" t="s">
        <v>2628</v>
      </c>
      <c r="J539" s="139" t="s">
        <v>2619</v>
      </c>
      <c r="K539" s="139" t="s">
        <v>448</v>
      </c>
      <c r="L539" s="173">
        <v>6315092</v>
      </c>
      <c r="M539" s="211">
        <v>45474</v>
      </c>
    </row>
    <row r="540" spans="1:13" ht="27" x14ac:dyDescent="0.2">
      <c r="A540" s="18" t="s">
        <v>54</v>
      </c>
      <c r="B540" s="18" t="s">
        <v>16</v>
      </c>
      <c r="C540" s="18" t="s">
        <v>72</v>
      </c>
      <c r="D540" s="111" t="s">
        <v>2086</v>
      </c>
      <c r="E540" s="44">
        <v>45456</v>
      </c>
      <c r="F540" s="157" t="s">
        <v>2518</v>
      </c>
      <c r="G540" s="38">
        <v>42400249</v>
      </c>
      <c r="H540" s="138">
        <v>45504</v>
      </c>
      <c r="I540" s="172" t="s">
        <v>2629</v>
      </c>
      <c r="J540" s="57" t="s">
        <v>338</v>
      </c>
      <c r="K540" s="76" t="s">
        <v>27</v>
      </c>
      <c r="L540" s="173">
        <v>101386</v>
      </c>
      <c r="M540" s="211">
        <v>45474</v>
      </c>
    </row>
    <row r="541" spans="1:13" ht="27" x14ac:dyDescent="0.2">
      <c r="A541" s="18" t="s">
        <v>84</v>
      </c>
      <c r="B541" s="32" t="s">
        <v>0</v>
      </c>
      <c r="C541" s="18" t="s">
        <v>72</v>
      </c>
      <c r="D541" s="31" t="s">
        <v>15</v>
      </c>
      <c r="E541" s="45" t="s">
        <v>15</v>
      </c>
      <c r="F541" s="38" t="s">
        <v>2630</v>
      </c>
      <c r="G541" s="111">
        <v>5240346</v>
      </c>
      <c r="H541" s="44">
        <v>45504</v>
      </c>
      <c r="I541" s="18" t="s">
        <v>2662</v>
      </c>
      <c r="J541" s="37" t="s">
        <v>2663</v>
      </c>
      <c r="K541" s="38" t="s">
        <v>2664</v>
      </c>
      <c r="L541" s="174">
        <v>278261</v>
      </c>
      <c r="M541" s="211">
        <v>45474</v>
      </c>
    </row>
    <row r="542" spans="1:13" ht="27" x14ac:dyDescent="0.2">
      <c r="A542" s="18" t="s">
        <v>84</v>
      </c>
      <c r="B542" s="32" t="s">
        <v>14</v>
      </c>
      <c r="C542" s="37" t="s">
        <v>20</v>
      </c>
      <c r="D542" s="31" t="s">
        <v>15</v>
      </c>
      <c r="E542" s="45" t="s">
        <v>15</v>
      </c>
      <c r="F542" s="38" t="s">
        <v>2630</v>
      </c>
      <c r="G542" s="111">
        <v>5240348</v>
      </c>
      <c r="H542" s="44">
        <v>45504</v>
      </c>
      <c r="I542" s="18" t="s">
        <v>2665</v>
      </c>
      <c r="J542" s="37" t="s">
        <v>2666</v>
      </c>
      <c r="K542" s="38" t="s">
        <v>2667</v>
      </c>
      <c r="L542" s="174">
        <v>128282</v>
      </c>
      <c r="M542" s="211">
        <v>45474</v>
      </c>
    </row>
    <row r="543" spans="1:13" ht="40.5" x14ac:dyDescent="0.2">
      <c r="A543" s="18" t="s">
        <v>85</v>
      </c>
      <c r="B543" s="32" t="s">
        <v>14</v>
      </c>
      <c r="C543" s="37" t="s">
        <v>20</v>
      </c>
      <c r="D543" s="31" t="s">
        <v>15</v>
      </c>
      <c r="E543" s="45" t="s">
        <v>15</v>
      </c>
      <c r="F543" s="48" t="s">
        <v>2518</v>
      </c>
      <c r="G543" s="48">
        <v>6240338</v>
      </c>
      <c r="H543" s="46">
        <v>45504</v>
      </c>
      <c r="I543" s="176" t="s">
        <v>2709</v>
      </c>
      <c r="J543" s="176" t="s">
        <v>838</v>
      </c>
      <c r="K543" s="48" t="s">
        <v>105</v>
      </c>
      <c r="L543" s="177">
        <v>991692</v>
      </c>
      <c r="M543" s="211">
        <v>45474</v>
      </c>
    </row>
    <row r="544" spans="1:13" ht="13.5" x14ac:dyDescent="0.2">
      <c r="A544" s="18" t="s">
        <v>85</v>
      </c>
      <c r="B544" s="32" t="s">
        <v>14</v>
      </c>
      <c r="C544" s="37" t="s">
        <v>20</v>
      </c>
      <c r="D544" s="31" t="s">
        <v>15</v>
      </c>
      <c r="E544" s="45" t="s">
        <v>15</v>
      </c>
      <c r="F544" s="48" t="s">
        <v>2518</v>
      </c>
      <c r="G544" s="48">
        <v>6240340</v>
      </c>
      <c r="H544" s="46">
        <v>45504</v>
      </c>
      <c r="I544" s="176" t="s">
        <v>2710</v>
      </c>
      <c r="J544" s="176" t="s">
        <v>2711</v>
      </c>
      <c r="K544" s="48" t="s">
        <v>2712</v>
      </c>
      <c r="L544" s="177">
        <v>396258</v>
      </c>
      <c r="M544" s="211">
        <v>45474</v>
      </c>
    </row>
    <row r="545" spans="1:13" ht="27" x14ac:dyDescent="0.2">
      <c r="A545" s="18" t="s">
        <v>85</v>
      </c>
      <c r="B545" s="18" t="s">
        <v>16</v>
      </c>
      <c r="C545" s="18" t="s">
        <v>72</v>
      </c>
      <c r="D545" s="48" t="s">
        <v>2716</v>
      </c>
      <c r="E545" s="46">
        <v>45504</v>
      </c>
      <c r="F545" s="48" t="s">
        <v>22</v>
      </c>
      <c r="G545" s="48" t="s">
        <v>15</v>
      </c>
      <c r="H545" s="46">
        <v>45504</v>
      </c>
      <c r="I545" s="176" t="s">
        <v>2717</v>
      </c>
      <c r="J545" s="176" t="s">
        <v>2718</v>
      </c>
      <c r="K545" s="48" t="s">
        <v>2719</v>
      </c>
      <c r="L545" s="177">
        <v>0</v>
      </c>
      <c r="M545" s="211">
        <v>45474</v>
      </c>
    </row>
    <row r="546" spans="1:13" ht="27" x14ac:dyDescent="0.2">
      <c r="A546" s="18" t="s">
        <v>85</v>
      </c>
      <c r="B546" s="18" t="s">
        <v>16</v>
      </c>
      <c r="C546" s="18" t="s">
        <v>72</v>
      </c>
      <c r="D546" s="48" t="s">
        <v>2716</v>
      </c>
      <c r="E546" s="46">
        <v>45504</v>
      </c>
      <c r="F546" s="48" t="s">
        <v>22</v>
      </c>
      <c r="G546" s="48" t="s">
        <v>15</v>
      </c>
      <c r="H546" s="46">
        <v>45504</v>
      </c>
      <c r="I546" s="176" t="s">
        <v>2717</v>
      </c>
      <c r="J546" s="176" t="s">
        <v>2720</v>
      </c>
      <c r="K546" s="48" t="s">
        <v>2721</v>
      </c>
      <c r="L546" s="177">
        <v>0</v>
      </c>
      <c r="M546" s="211">
        <v>45474</v>
      </c>
    </row>
    <row r="547" spans="1:13" ht="27" x14ac:dyDescent="0.2">
      <c r="A547" s="18" t="s">
        <v>85</v>
      </c>
      <c r="B547" s="18" t="s">
        <v>16</v>
      </c>
      <c r="C547" s="18" t="s">
        <v>72</v>
      </c>
      <c r="D547" s="48" t="s">
        <v>2716</v>
      </c>
      <c r="E547" s="46">
        <v>45504</v>
      </c>
      <c r="F547" s="48" t="s">
        <v>22</v>
      </c>
      <c r="G547" s="48" t="s">
        <v>15</v>
      </c>
      <c r="H547" s="46">
        <v>45504</v>
      </c>
      <c r="I547" s="176" t="s">
        <v>2717</v>
      </c>
      <c r="J547" s="176" t="s">
        <v>2722</v>
      </c>
      <c r="K547" s="48" t="s">
        <v>2723</v>
      </c>
      <c r="L547" s="177">
        <v>0</v>
      </c>
      <c r="M547" s="211">
        <v>45474</v>
      </c>
    </row>
    <row r="548" spans="1:13" ht="27" x14ac:dyDescent="0.2">
      <c r="A548" s="18" t="s">
        <v>85</v>
      </c>
      <c r="B548" s="18" t="s">
        <v>16</v>
      </c>
      <c r="C548" s="18" t="s">
        <v>72</v>
      </c>
      <c r="D548" s="48" t="s">
        <v>2716</v>
      </c>
      <c r="E548" s="46">
        <v>45504</v>
      </c>
      <c r="F548" s="48" t="s">
        <v>22</v>
      </c>
      <c r="G548" s="48" t="s">
        <v>15</v>
      </c>
      <c r="H548" s="46">
        <v>45504</v>
      </c>
      <c r="I548" s="176" t="s">
        <v>2724</v>
      </c>
      <c r="J548" s="176" t="s">
        <v>2725</v>
      </c>
      <c r="K548" s="48" t="s">
        <v>2726</v>
      </c>
      <c r="L548" s="177">
        <v>0</v>
      </c>
      <c r="M548" s="211">
        <v>45474</v>
      </c>
    </row>
    <row r="549" spans="1:13" ht="13.5" x14ac:dyDescent="0.2">
      <c r="A549" s="18" t="s">
        <v>50</v>
      </c>
      <c r="B549" s="32" t="s">
        <v>14</v>
      </c>
      <c r="C549" s="37" t="s">
        <v>20</v>
      </c>
      <c r="D549" s="31" t="s">
        <v>15</v>
      </c>
      <c r="E549" s="45" t="s">
        <v>15</v>
      </c>
      <c r="F549" s="88" t="s">
        <v>25</v>
      </c>
      <c r="G549" s="58">
        <v>7240241</v>
      </c>
      <c r="H549" s="68">
        <v>45504</v>
      </c>
      <c r="I549" s="57" t="s">
        <v>2751</v>
      </c>
      <c r="J549" s="57" t="s">
        <v>2752</v>
      </c>
      <c r="K549" s="167" t="s">
        <v>582</v>
      </c>
      <c r="L549" s="178">
        <v>761600</v>
      </c>
      <c r="M549" s="211">
        <v>45474</v>
      </c>
    </row>
    <row r="550" spans="1:13" ht="27" x14ac:dyDescent="0.2">
      <c r="A550" s="18" t="s">
        <v>50</v>
      </c>
      <c r="B550" s="114" t="s">
        <v>2</v>
      </c>
      <c r="C550" s="128" t="s">
        <v>2</v>
      </c>
      <c r="D550" s="42" t="s">
        <v>171</v>
      </c>
      <c r="E550" s="71">
        <v>44476</v>
      </c>
      <c r="F550" s="88" t="s">
        <v>25</v>
      </c>
      <c r="G550" s="58">
        <v>7240242</v>
      </c>
      <c r="H550" s="68">
        <v>45504</v>
      </c>
      <c r="I550" s="57" t="s">
        <v>2753</v>
      </c>
      <c r="J550" s="57" t="s">
        <v>128</v>
      </c>
      <c r="K550" s="167" t="s">
        <v>116</v>
      </c>
      <c r="L550" s="178">
        <v>225466</v>
      </c>
      <c r="M550" s="211">
        <v>45474</v>
      </c>
    </row>
    <row r="551" spans="1:13" ht="27" x14ac:dyDescent="0.2">
      <c r="A551" s="18" t="s">
        <v>50</v>
      </c>
      <c r="B551" s="114" t="s">
        <v>2</v>
      </c>
      <c r="C551" s="128" t="s">
        <v>2</v>
      </c>
      <c r="D551" s="42" t="s">
        <v>171</v>
      </c>
      <c r="E551" s="71">
        <v>44476</v>
      </c>
      <c r="F551" s="88" t="s">
        <v>25</v>
      </c>
      <c r="G551" s="58">
        <v>7240243</v>
      </c>
      <c r="H551" s="68">
        <v>45504</v>
      </c>
      <c r="I551" s="57" t="s">
        <v>2754</v>
      </c>
      <c r="J551" s="57" t="s">
        <v>205</v>
      </c>
      <c r="K551" s="167" t="s">
        <v>433</v>
      </c>
      <c r="L551" s="178">
        <v>450864</v>
      </c>
      <c r="M551" s="211">
        <v>45474</v>
      </c>
    </row>
    <row r="552" spans="1:13" ht="27" x14ac:dyDescent="0.2">
      <c r="A552" s="18" t="s">
        <v>50</v>
      </c>
      <c r="B552" s="114" t="s">
        <v>2</v>
      </c>
      <c r="C552" s="128" t="s">
        <v>2</v>
      </c>
      <c r="D552" s="42" t="s">
        <v>168</v>
      </c>
      <c r="E552" s="71">
        <v>44476</v>
      </c>
      <c r="F552" s="88" t="s">
        <v>25</v>
      </c>
      <c r="G552" s="58">
        <v>7240244</v>
      </c>
      <c r="H552" s="68">
        <v>45504</v>
      </c>
      <c r="I552" s="57" t="s">
        <v>2755</v>
      </c>
      <c r="J552" s="57" t="s">
        <v>2756</v>
      </c>
      <c r="K552" s="167" t="s">
        <v>2757</v>
      </c>
      <c r="L552" s="178">
        <v>225430</v>
      </c>
      <c r="M552" s="211">
        <v>45474</v>
      </c>
    </row>
    <row r="553" spans="1:13" ht="27" x14ac:dyDescent="0.2">
      <c r="A553" s="18" t="s">
        <v>52</v>
      </c>
      <c r="B553" s="32" t="s">
        <v>0</v>
      </c>
      <c r="C553" s="18" t="s">
        <v>72</v>
      </c>
      <c r="D553" s="31" t="s">
        <v>15</v>
      </c>
      <c r="E553" s="45" t="s">
        <v>15</v>
      </c>
      <c r="F553" s="131" t="s">
        <v>2761</v>
      </c>
      <c r="G553" s="35">
        <v>20240084</v>
      </c>
      <c r="H553" s="82">
        <v>45504</v>
      </c>
      <c r="I553" s="57" t="s">
        <v>2776</v>
      </c>
      <c r="J553" s="181" t="s">
        <v>2777</v>
      </c>
      <c r="K553" s="180" t="s">
        <v>2778</v>
      </c>
      <c r="L553" s="191">
        <v>191590</v>
      </c>
      <c r="M553" s="211">
        <v>45474</v>
      </c>
    </row>
    <row r="554" spans="1:13" ht="27" x14ac:dyDescent="0.2">
      <c r="A554" s="18" t="s">
        <v>52</v>
      </c>
      <c r="B554" s="32" t="s">
        <v>0</v>
      </c>
      <c r="C554" s="18" t="s">
        <v>72</v>
      </c>
      <c r="D554" s="31" t="s">
        <v>15</v>
      </c>
      <c r="E554" s="45" t="s">
        <v>15</v>
      </c>
      <c r="F554" s="131" t="s">
        <v>2761</v>
      </c>
      <c r="G554" s="85">
        <v>20240085</v>
      </c>
      <c r="H554" s="82">
        <v>45504</v>
      </c>
      <c r="I554" s="57" t="s">
        <v>2779</v>
      </c>
      <c r="J554" s="181" t="s">
        <v>189</v>
      </c>
      <c r="K554" s="180" t="s">
        <v>151</v>
      </c>
      <c r="L554" s="191">
        <v>119000</v>
      </c>
      <c r="M554" s="211">
        <v>45474</v>
      </c>
    </row>
    <row r="555" spans="1:13" ht="13.5" x14ac:dyDescent="0.2">
      <c r="A555" s="18" t="s">
        <v>109</v>
      </c>
      <c r="B555" s="32" t="s">
        <v>14</v>
      </c>
      <c r="C555" s="37" t="s">
        <v>20</v>
      </c>
      <c r="D555" s="31" t="s">
        <v>15</v>
      </c>
      <c r="E555" s="45" t="s">
        <v>15</v>
      </c>
      <c r="F555" s="38" t="s">
        <v>23</v>
      </c>
      <c r="G555" s="77">
        <v>8240144</v>
      </c>
      <c r="H555" s="59">
        <v>45504</v>
      </c>
      <c r="I555" s="194" t="s">
        <v>2798</v>
      </c>
      <c r="J555" s="194" t="s">
        <v>190</v>
      </c>
      <c r="K555" s="38" t="s">
        <v>32</v>
      </c>
      <c r="L555" s="199">
        <v>295155</v>
      </c>
      <c r="M555" s="211">
        <v>45474</v>
      </c>
    </row>
    <row r="556" spans="1:13" ht="27" x14ac:dyDescent="0.2">
      <c r="A556" s="18" t="s">
        <v>109</v>
      </c>
      <c r="B556" s="32" t="s">
        <v>0</v>
      </c>
      <c r="C556" s="18" t="s">
        <v>72</v>
      </c>
      <c r="D556" s="31" t="s">
        <v>15</v>
      </c>
      <c r="E556" s="45" t="s">
        <v>15</v>
      </c>
      <c r="F556" s="38" t="s">
        <v>1</v>
      </c>
      <c r="G556" s="77" t="s">
        <v>2815</v>
      </c>
      <c r="H556" s="59">
        <v>45504</v>
      </c>
      <c r="I556" s="37" t="s">
        <v>2816</v>
      </c>
      <c r="J556" s="77" t="s">
        <v>2787</v>
      </c>
      <c r="K556" s="38" t="s">
        <v>24</v>
      </c>
      <c r="L556" s="200">
        <v>2071363</v>
      </c>
      <c r="M556" s="211">
        <v>45474</v>
      </c>
    </row>
    <row r="557" spans="1:13" ht="27" x14ac:dyDescent="0.2">
      <c r="A557" s="18" t="s">
        <v>87</v>
      </c>
      <c r="B557" s="32" t="s">
        <v>0</v>
      </c>
      <c r="C557" s="18" t="s">
        <v>72</v>
      </c>
      <c r="D557" s="31" t="s">
        <v>15</v>
      </c>
      <c r="E557" s="45" t="s">
        <v>15</v>
      </c>
      <c r="F557" s="73" t="s">
        <v>2518</v>
      </c>
      <c r="G557" s="73">
        <v>9240241</v>
      </c>
      <c r="H557" s="46">
        <v>45504</v>
      </c>
      <c r="I557" s="57" t="s">
        <v>2838</v>
      </c>
      <c r="J557" s="57" t="s">
        <v>458</v>
      </c>
      <c r="K557" s="76" t="s">
        <v>432</v>
      </c>
      <c r="L557" s="65">
        <v>53550</v>
      </c>
      <c r="M557" s="211">
        <v>45474</v>
      </c>
    </row>
    <row r="558" spans="1:13" ht="27" x14ac:dyDescent="0.2">
      <c r="A558" s="18" t="s">
        <v>87</v>
      </c>
      <c r="B558" s="32" t="s">
        <v>0</v>
      </c>
      <c r="C558" s="18" t="s">
        <v>72</v>
      </c>
      <c r="D558" s="31" t="s">
        <v>15</v>
      </c>
      <c r="E558" s="45" t="s">
        <v>15</v>
      </c>
      <c r="F558" s="73" t="s">
        <v>2518</v>
      </c>
      <c r="G558" s="73">
        <v>9240242</v>
      </c>
      <c r="H558" s="46">
        <v>45504</v>
      </c>
      <c r="I558" s="57" t="s">
        <v>2839</v>
      </c>
      <c r="J558" s="57" t="s">
        <v>1938</v>
      </c>
      <c r="K558" s="76" t="s">
        <v>1939</v>
      </c>
      <c r="L558" s="65">
        <v>379100</v>
      </c>
      <c r="M558" s="211">
        <v>45474</v>
      </c>
    </row>
    <row r="559" spans="1:13" ht="13.5" x14ac:dyDescent="0.2">
      <c r="A559" s="18" t="s">
        <v>87</v>
      </c>
      <c r="B559" s="32" t="s">
        <v>14</v>
      </c>
      <c r="C559" s="37" t="s">
        <v>20</v>
      </c>
      <c r="D559" s="31" t="s">
        <v>15</v>
      </c>
      <c r="E559" s="45" t="s">
        <v>15</v>
      </c>
      <c r="F559" s="73" t="s">
        <v>2518</v>
      </c>
      <c r="G559" s="73">
        <v>9240243</v>
      </c>
      <c r="H559" s="46">
        <v>45504</v>
      </c>
      <c r="I559" s="57" t="s">
        <v>2832</v>
      </c>
      <c r="J559" s="57" t="s">
        <v>191</v>
      </c>
      <c r="K559" s="76" t="s">
        <v>66</v>
      </c>
      <c r="L559" s="65">
        <v>120253</v>
      </c>
      <c r="M559" s="211">
        <v>45474</v>
      </c>
    </row>
    <row r="560" spans="1:13" ht="27" x14ac:dyDescent="0.2">
      <c r="A560" s="18" t="s">
        <v>59</v>
      </c>
      <c r="B560" s="32" t="s">
        <v>0</v>
      </c>
      <c r="C560" s="18" t="s">
        <v>72</v>
      </c>
      <c r="D560" s="31" t="s">
        <v>15</v>
      </c>
      <c r="E560" s="45" t="s">
        <v>15</v>
      </c>
      <c r="F560" s="80" t="s">
        <v>25</v>
      </c>
      <c r="G560" s="31">
        <v>19240224</v>
      </c>
      <c r="H560" s="45">
        <v>45504</v>
      </c>
      <c r="I560" s="182" t="s">
        <v>2865</v>
      </c>
      <c r="J560" s="57" t="s">
        <v>2866</v>
      </c>
      <c r="K560" s="130" t="s">
        <v>2867</v>
      </c>
      <c r="L560" s="166">
        <v>751627</v>
      </c>
      <c r="M560" s="211">
        <v>45474</v>
      </c>
    </row>
    <row r="561" spans="1:13" ht="27" x14ac:dyDescent="0.2">
      <c r="A561" s="18" t="s">
        <v>59</v>
      </c>
      <c r="B561" s="32" t="s">
        <v>14</v>
      </c>
      <c r="C561" s="37" t="s">
        <v>20</v>
      </c>
      <c r="D561" s="31" t="s">
        <v>15</v>
      </c>
      <c r="E561" s="45" t="s">
        <v>15</v>
      </c>
      <c r="F561" s="80" t="s">
        <v>25</v>
      </c>
      <c r="G561" s="31">
        <v>19240228</v>
      </c>
      <c r="H561" s="45">
        <v>45504</v>
      </c>
      <c r="I561" s="182" t="s">
        <v>2868</v>
      </c>
      <c r="J561" s="57" t="s">
        <v>2869</v>
      </c>
      <c r="K561" s="130" t="s">
        <v>2870</v>
      </c>
      <c r="L561" s="166">
        <v>170000</v>
      </c>
      <c r="M561" s="211">
        <v>45474</v>
      </c>
    </row>
    <row r="562" spans="1:13" ht="27" x14ac:dyDescent="0.2">
      <c r="A562" s="18" t="s">
        <v>59</v>
      </c>
      <c r="B562" s="18" t="s">
        <v>16</v>
      </c>
      <c r="C562" s="18" t="s">
        <v>72</v>
      </c>
      <c r="D562" s="111" t="s">
        <v>2086</v>
      </c>
      <c r="E562" s="44">
        <v>45456</v>
      </c>
      <c r="F562" s="80" t="s">
        <v>25</v>
      </c>
      <c r="G562" s="31">
        <v>19240225</v>
      </c>
      <c r="H562" s="45">
        <v>45504</v>
      </c>
      <c r="I562" s="182" t="s">
        <v>2871</v>
      </c>
      <c r="J562" s="57" t="s">
        <v>338</v>
      </c>
      <c r="K562" s="76" t="s">
        <v>27</v>
      </c>
      <c r="L562" s="166">
        <v>289523</v>
      </c>
      <c r="M562" s="211">
        <v>45474</v>
      </c>
    </row>
    <row r="563" spans="1:13" ht="27" x14ac:dyDescent="0.2">
      <c r="A563" s="18" t="s">
        <v>59</v>
      </c>
      <c r="B563" s="32" t="s">
        <v>14</v>
      </c>
      <c r="C563" s="37" t="s">
        <v>20</v>
      </c>
      <c r="D563" s="31" t="s">
        <v>15</v>
      </c>
      <c r="E563" s="45" t="s">
        <v>15</v>
      </c>
      <c r="F563" s="80" t="s">
        <v>25</v>
      </c>
      <c r="G563" s="31">
        <v>19240226</v>
      </c>
      <c r="H563" s="45">
        <v>45504</v>
      </c>
      <c r="I563" s="182" t="s">
        <v>2872</v>
      </c>
      <c r="J563" s="57" t="s">
        <v>2873</v>
      </c>
      <c r="K563" s="130" t="s">
        <v>2874</v>
      </c>
      <c r="L563" s="166">
        <v>226695</v>
      </c>
      <c r="M563" s="211">
        <v>45474</v>
      </c>
    </row>
    <row r="564" spans="1:13" ht="27" x14ac:dyDescent="0.2">
      <c r="A564" s="18" t="s">
        <v>59</v>
      </c>
      <c r="B564" s="32" t="s">
        <v>0</v>
      </c>
      <c r="C564" s="18" t="s">
        <v>72</v>
      </c>
      <c r="D564" s="31" t="s">
        <v>15</v>
      </c>
      <c r="E564" s="45" t="s">
        <v>15</v>
      </c>
      <c r="F564" s="80" t="s">
        <v>25</v>
      </c>
      <c r="G564" s="31">
        <v>19240227</v>
      </c>
      <c r="H564" s="45">
        <v>45504</v>
      </c>
      <c r="I564" s="182" t="s">
        <v>2875</v>
      </c>
      <c r="J564" s="57" t="s">
        <v>2876</v>
      </c>
      <c r="K564" s="130" t="s">
        <v>339</v>
      </c>
      <c r="L564" s="166">
        <v>1000000</v>
      </c>
      <c r="M564" s="211">
        <v>45474</v>
      </c>
    </row>
    <row r="565" spans="1:13" ht="27" x14ac:dyDescent="0.2">
      <c r="A565" s="18" t="s">
        <v>49</v>
      </c>
      <c r="B565" s="18" t="s">
        <v>16</v>
      </c>
      <c r="C565" s="18" t="s">
        <v>72</v>
      </c>
      <c r="D565" s="111" t="s">
        <v>2086</v>
      </c>
      <c r="E565" s="44">
        <v>45456</v>
      </c>
      <c r="F565" s="57" t="s">
        <v>445</v>
      </c>
      <c r="G565" s="18">
        <v>11240312</v>
      </c>
      <c r="H565" s="47">
        <v>45504</v>
      </c>
      <c r="I565" s="18" t="s">
        <v>2943</v>
      </c>
      <c r="J565" s="57" t="s">
        <v>338</v>
      </c>
      <c r="K565" s="76" t="s">
        <v>27</v>
      </c>
      <c r="L565" s="184">
        <v>151759</v>
      </c>
      <c r="M565" s="211">
        <v>45474</v>
      </c>
    </row>
    <row r="566" spans="1:13" ht="40.5" x14ac:dyDescent="0.2">
      <c r="A566" s="18" t="s">
        <v>48</v>
      </c>
      <c r="B566" s="32" t="s">
        <v>0</v>
      </c>
      <c r="C566" s="18" t="s">
        <v>72</v>
      </c>
      <c r="D566" s="31" t="s">
        <v>15</v>
      </c>
      <c r="E566" s="45" t="s">
        <v>15</v>
      </c>
      <c r="F566" s="32" t="s">
        <v>25</v>
      </c>
      <c r="G566" s="78">
        <v>12240155</v>
      </c>
      <c r="H566" s="44">
        <v>45504</v>
      </c>
      <c r="I566" s="32" t="s">
        <v>2985</v>
      </c>
      <c r="J566" s="32" t="s">
        <v>2986</v>
      </c>
      <c r="K566" s="35" t="s">
        <v>2987</v>
      </c>
      <c r="L566" s="166">
        <v>654500</v>
      </c>
      <c r="M566" s="211">
        <v>45474</v>
      </c>
    </row>
    <row r="567" spans="1:13" ht="13.5" x14ac:dyDescent="0.2">
      <c r="A567" s="18" t="s">
        <v>48</v>
      </c>
      <c r="B567" s="32" t="s">
        <v>14</v>
      </c>
      <c r="C567" s="37" t="s">
        <v>20</v>
      </c>
      <c r="D567" s="31" t="s">
        <v>15</v>
      </c>
      <c r="E567" s="45" t="s">
        <v>15</v>
      </c>
      <c r="F567" s="32" t="s">
        <v>25</v>
      </c>
      <c r="G567" s="78">
        <v>12240156</v>
      </c>
      <c r="H567" s="44">
        <v>45504</v>
      </c>
      <c r="I567" s="32" t="s">
        <v>2988</v>
      </c>
      <c r="J567" s="32" t="s">
        <v>2989</v>
      </c>
      <c r="K567" s="35" t="s">
        <v>2990</v>
      </c>
      <c r="L567" s="166">
        <v>166600</v>
      </c>
      <c r="M567" s="211">
        <v>45474</v>
      </c>
    </row>
    <row r="568" spans="1:13" ht="27" x14ac:dyDescent="0.2">
      <c r="A568" s="18" t="s">
        <v>48</v>
      </c>
      <c r="B568" s="32" t="s">
        <v>14</v>
      </c>
      <c r="C568" s="37" t="s">
        <v>20</v>
      </c>
      <c r="D568" s="31" t="s">
        <v>15</v>
      </c>
      <c r="E568" s="45" t="s">
        <v>15</v>
      </c>
      <c r="F568" s="32" t="s">
        <v>25</v>
      </c>
      <c r="G568" s="78">
        <v>12240157</v>
      </c>
      <c r="H568" s="44">
        <v>45504</v>
      </c>
      <c r="I568" s="32" t="s">
        <v>2991</v>
      </c>
      <c r="J568" s="32" t="s">
        <v>2992</v>
      </c>
      <c r="K568" s="35" t="s">
        <v>2993</v>
      </c>
      <c r="L568" s="166">
        <v>509999</v>
      </c>
      <c r="M568" s="211">
        <v>45474</v>
      </c>
    </row>
    <row r="569" spans="1:13" ht="27" x14ac:dyDescent="0.2">
      <c r="A569" s="18" t="s">
        <v>51</v>
      </c>
      <c r="B569" s="32" t="s">
        <v>14</v>
      </c>
      <c r="C569" s="37" t="s">
        <v>20</v>
      </c>
      <c r="D569" s="31" t="s">
        <v>15</v>
      </c>
      <c r="E569" s="45" t="s">
        <v>15</v>
      </c>
      <c r="F569" s="42" t="s">
        <v>2518</v>
      </c>
      <c r="G569" s="57">
        <v>13240260</v>
      </c>
      <c r="H569" s="46">
        <v>45504</v>
      </c>
      <c r="I569" s="57" t="s">
        <v>3000</v>
      </c>
      <c r="J569" s="57" t="s">
        <v>3001</v>
      </c>
      <c r="K569" s="167" t="s">
        <v>3002</v>
      </c>
      <c r="L569" s="186">
        <v>1500000</v>
      </c>
      <c r="M569" s="211">
        <v>45474</v>
      </c>
    </row>
    <row r="570" spans="1:13" ht="13.5" x14ac:dyDescent="0.2">
      <c r="A570" s="18" t="s">
        <v>53</v>
      </c>
      <c r="B570" s="32" t="s">
        <v>14</v>
      </c>
      <c r="C570" s="37" t="s">
        <v>20</v>
      </c>
      <c r="D570" s="31" t="s">
        <v>15</v>
      </c>
      <c r="E570" s="45" t="s">
        <v>15</v>
      </c>
      <c r="F570" s="58" t="s">
        <v>2630</v>
      </c>
      <c r="G570" s="58">
        <v>14240213</v>
      </c>
      <c r="H570" s="68">
        <v>45504</v>
      </c>
      <c r="I570" s="18" t="s">
        <v>3060</v>
      </c>
      <c r="J570" s="51" t="s">
        <v>3061</v>
      </c>
      <c r="K570" s="58" t="s">
        <v>3062</v>
      </c>
      <c r="L570" s="168">
        <v>644669</v>
      </c>
      <c r="M570" s="211">
        <v>45474</v>
      </c>
    </row>
    <row r="571" spans="1:13" ht="27" x14ac:dyDescent="0.2">
      <c r="A571" s="18" t="s">
        <v>42</v>
      </c>
      <c r="B571" s="32" t="s">
        <v>14</v>
      </c>
      <c r="C571" s="37" t="s">
        <v>20</v>
      </c>
      <c r="D571" s="31" t="s">
        <v>15</v>
      </c>
      <c r="E571" s="45" t="s">
        <v>15</v>
      </c>
      <c r="F571" s="149" t="s">
        <v>3063</v>
      </c>
      <c r="G571" s="58">
        <v>15240220</v>
      </c>
      <c r="H571" s="68">
        <v>45504</v>
      </c>
      <c r="I571" s="57" t="s">
        <v>3117</v>
      </c>
      <c r="J571" s="57" t="s">
        <v>446</v>
      </c>
      <c r="K571" s="169" t="s">
        <v>456</v>
      </c>
      <c r="L571" s="168">
        <v>295310</v>
      </c>
      <c r="M571" s="211">
        <v>45474</v>
      </c>
    </row>
    <row r="572" spans="1:13" ht="27" x14ac:dyDescent="0.2">
      <c r="A572" s="18" t="s">
        <v>42</v>
      </c>
      <c r="B572" s="32" t="s">
        <v>14</v>
      </c>
      <c r="C572" s="37" t="s">
        <v>20</v>
      </c>
      <c r="D572" s="31" t="s">
        <v>15</v>
      </c>
      <c r="E572" s="45" t="s">
        <v>15</v>
      </c>
      <c r="F572" s="149" t="s">
        <v>3063</v>
      </c>
      <c r="G572" s="58">
        <v>15240221</v>
      </c>
      <c r="H572" s="68">
        <v>45504</v>
      </c>
      <c r="I572" s="57" t="s">
        <v>3118</v>
      </c>
      <c r="J572" s="57" t="s">
        <v>446</v>
      </c>
      <c r="K572" s="169" t="s">
        <v>456</v>
      </c>
      <c r="L572" s="168">
        <v>196874</v>
      </c>
      <c r="M572" s="211">
        <v>45474</v>
      </c>
    </row>
    <row r="573" spans="1:13" ht="40.5" x14ac:dyDescent="0.2">
      <c r="A573" s="18" t="s">
        <v>42</v>
      </c>
      <c r="B573" s="193" t="s">
        <v>21</v>
      </c>
      <c r="C573" s="37" t="s">
        <v>20</v>
      </c>
      <c r="D573" s="149" t="s">
        <v>3119</v>
      </c>
      <c r="E573" s="160">
        <v>45471</v>
      </c>
      <c r="F573" s="149" t="s">
        <v>3063</v>
      </c>
      <c r="G573" s="58">
        <v>15240222</v>
      </c>
      <c r="H573" s="68">
        <v>45504</v>
      </c>
      <c r="I573" s="57" t="s">
        <v>3120</v>
      </c>
      <c r="J573" s="57" t="s">
        <v>3121</v>
      </c>
      <c r="K573" s="169" t="s">
        <v>3122</v>
      </c>
      <c r="L573" s="168">
        <v>8568000</v>
      </c>
      <c r="M573" s="211">
        <v>45474</v>
      </c>
    </row>
    <row r="574" spans="1:13" ht="27" x14ac:dyDescent="0.2">
      <c r="A574" s="18" t="s">
        <v>42</v>
      </c>
      <c r="B574" s="32" t="s">
        <v>0</v>
      </c>
      <c r="C574" s="18" t="s">
        <v>72</v>
      </c>
      <c r="D574" s="31" t="s">
        <v>15</v>
      </c>
      <c r="E574" s="45" t="s">
        <v>15</v>
      </c>
      <c r="F574" s="149" t="s">
        <v>3063</v>
      </c>
      <c r="G574" s="58">
        <v>15240223</v>
      </c>
      <c r="H574" s="68">
        <v>45504</v>
      </c>
      <c r="I574" s="57" t="s">
        <v>3123</v>
      </c>
      <c r="J574" s="57" t="s">
        <v>40</v>
      </c>
      <c r="K574" s="169" t="s">
        <v>41</v>
      </c>
      <c r="L574" s="168">
        <v>47005</v>
      </c>
      <c r="M574" s="211">
        <v>45474</v>
      </c>
    </row>
    <row r="575" spans="1:13" ht="27" x14ac:dyDescent="0.2">
      <c r="A575" s="18" t="s">
        <v>42</v>
      </c>
      <c r="B575" s="32" t="s">
        <v>0</v>
      </c>
      <c r="C575" s="18" t="s">
        <v>72</v>
      </c>
      <c r="D575" s="31" t="s">
        <v>15</v>
      </c>
      <c r="E575" s="45" t="s">
        <v>15</v>
      </c>
      <c r="F575" s="149" t="s">
        <v>3063</v>
      </c>
      <c r="G575" s="58">
        <v>15240224</v>
      </c>
      <c r="H575" s="68">
        <v>45504</v>
      </c>
      <c r="I575" s="57" t="s">
        <v>3124</v>
      </c>
      <c r="J575" s="57" t="s">
        <v>3125</v>
      </c>
      <c r="K575" s="169" t="s">
        <v>130</v>
      </c>
      <c r="L575" s="168">
        <v>55930</v>
      </c>
      <c r="M575" s="211">
        <v>45474</v>
      </c>
    </row>
    <row r="576" spans="1:13" ht="27" x14ac:dyDescent="0.2">
      <c r="A576" s="18" t="s">
        <v>42</v>
      </c>
      <c r="B576" s="32" t="s">
        <v>0</v>
      </c>
      <c r="C576" s="18" t="s">
        <v>72</v>
      </c>
      <c r="D576" s="31" t="s">
        <v>15</v>
      </c>
      <c r="E576" s="45" t="s">
        <v>15</v>
      </c>
      <c r="F576" s="149" t="s">
        <v>3063</v>
      </c>
      <c r="G576" s="58">
        <v>15240225</v>
      </c>
      <c r="H576" s="68">
        <v>45504</v>
      </c>
      <c r="I576" s="57" t="s">
        <v>3123</v>
      </c>
      <c r="J576" s="57" t="s">
        <v>40</v>
      </c>
      <c r="K576" s="169" t="s">
        <v>41</v>
      </c>
      <c r="L576" s="168">
        <v>47005</v>
      </c>
      <c r="M576" s="211">
        <v>45474</v>
      </c>
    </row>
    <row r="577" spans="1:13" ht="27" x14ac:dyDescent="0.2">
      <c r="A577" s="18" t="s">
        <v>42</v>
      </c>
      <c r="B577" s="32" t="s">
        <v>14</v>
      </c>
      <c r="C577" s="37" t="s">
        <v>20</v>
      </c>
      <c r="D577" s="31" t="s">
        <v>15</v>
      </c>
      <c r="E577" s="45" t="s">
        <v>15</v>
      </c>
      <c r="F577" s="149" t="s">
        <v>3063</v>
      </c>
      <c r="G577" s="58">
        <v>15240226</v>
      </c>
      <c r="H577" s="68">
        <v>45504</v>
      </c>
      <c r="I577" s="57" t="s">
        <v>3126</v>
      </c>
      <c r="J577" s="57" t="s">
        <v>446</v>
      </c>
      <c r="K577" s="169" t="s">
        <v>456</v>
      </c>
      <c r="L577" s="168">
        <v>196874</v>
      </c>
      <c r="M577" s="211">
        <v>45474</v>
      </c>
    </row>
    <row r="578" spans="1:13" ht="27" x14ac:dyDescent="0.2">
      <c r="A578" s="18" t="s">
        <v>42</v>
      </c>
      <c r="B578" s="32" t="s">
        <v>14</v>
      </c>
      <c r="C578" s="37" t="s">
        <v>20</v>
      </c>
      <c r="D578" s="31" t="s">
        <v>15</v>
      </c>
      <c r="E578" s="45" t="s">
        <v>15</v>
      </c>
      <c r="F578" s="149" t="s">
        <v>3063</v>
      </c>
      <c r="G578" s="58">
        <v>15240227</v>
      </c>
      <c r="H578" s="68">
        <v>45504</v>
      </c>
      <c r="I578" s="57" t="s">
        <v>3127</v>
      </c>
      <c r="J578" s="57" t="s">
        <v>3128</v>
      </c>
      <c r="K578" s="169" t="s">
        <v>3129</v>
      </c>
      <c r="L578" s="168">
        <v>2618000</v>
      </c>
      <c r="M578" s="211">
        <v>45474</v>
      </c>
    </row>
    <row r="579" spans="1:13" ht="27" x14ac:dyDescent="0.2">
      <c r="A579" s="18" t="s">
        <v>42</v>
      </c>
      <c r="B579" s="32" t="s">
        <v>14</v>
      </c>
      <c r="C579" s="37" t="s">
        <v>20</v>
      </c>
      <c r="D579" s="31" t="s">
        <v>15</v>
      </c>
      <c r="E579" s="45" t="s">
        <v>15</v>
      </c>
      <c r="F579" s="149" t="s">
        <v>3063</v>
      </c>
      <c r="G579" s="58">
        <v>15240228</v>
      </c>
      <c r="H579" s="68">
        <v>45504</v>
      </c>
      <c r="I579" s="57" t="s">
        <v>3130</v>
      </c>
      <c r="J579" s="57" t="s">
        <v>446</v>
      </c>
      <c r="K579" s="169" t="s">
        <v>456</v>
      </c>
      <c r="L579" s="168">
        <v>98437</v>
      </c>
      <c r="M579" s="211">
        <v>45474</v>
      </c>
    </row>
    <row r="580" spans="1:13" ht="27" x14ac:dyDescent="0.2">
      <c r="A580" s="18" t="s">
        <v>42</v>
      </c>
      <c r="B580" s="32" t="s">
        <v>14</v>
      </c>
      <c r="C580" s="37" t="s">
        <v>20</v>
      </c>
      <c r="D580" s="31" t="s">
        <v>15</v>
      </c>
      <c r="E580" s="45" t="s">
        <v>15</v>
      </c>
      <c r="F580" s="149" t="s">
        <v>3063</v>
      </c>
      <c r="G580" s="58">
        <v>15240229</v>
      </c>
      <c r="H580" s="68">
        <v>45504</v>
      </c>
      <c r="I580" s="57" t="s">
        <v>3131</v>
      </c>
      <c r="J580" s="57" t="s">
        <v>3097</v>
      </c>
      <c r="K580" s="169" t="s">
        <v>477</v>
      </c>
      <c r="L580" s="168">
        <v>411264</v>
      </c>
      <c r="M580" s="211">
        <v>45474</v>
      </c>
    </row>
    <row r="581" spans="1:13" ht="27" x14ac:dyDescent="0.2">
      <c r="A581" s="18" t="s">
        <v>42</v>
      </c>
      <c r="B581" s="18" t="s">
        <v>16</v>
      </c>
      <c r="C581" s="18" t="s">
        <v>72</v>
      </c>
      <c r="D581" s="149" t="s">
        <v>26</v>
      </c>
      <c r="E581" s="160" t="s">
        <v>26</v>
      </c>
      <c r="F581" s="149" t="s">
        <v>3063</v>
      </c>
      <c r="G581" s="112">
        <v>15240230</v>
      </c>
      <c r="H581" s="109">
        <v>45504</v>
      </c>
      <c r="I581" s="195" t="s">
        <v>3132</v>
      </c>
      <c r="J581" s="195" t="s">
        <v>246</v>
      </c>
      <c r="K581" s="197" t="s">
        <v>247</v>
      </c>
      <c r="L581" s="201">
        <v>202300</v>
      </c>
      <c r="M581" s="211">
        <v>45474</v>
      </c>
    </row>
    <row r="582" spans="1:13" ht="40.5" x14ac:dyDescent="0.2">
      <c r="A582" s="18" t="s">
        <v>17</v>
      </c>
      <c r="B582" s="18" t="s">
        <v>16</v>
      </c>
      <c r="C582" s="18" t="s">
        <v>72</v>
      </c>
      <c r="D582" s="111" t="s">
        <v>2086</v>
      </c>
      <c r="E582" s="44">
        <v>45456</v>
      </c>
      <c r="F582" s="113" t="s">
        <v>25</v>
      </c>
      <c r="G582" s="35">
        <v>17240726</v>
      </c>
      <c r="H582" s="82">
        <v>45504</v>
      </c>
      <c r="I582" s="32" t="s">
        <v>3309</v>
      </c>
      <c r="J582" s="57" t="s">
        <v>338</v>
      </c>
      <c r="K582" s="76" t="s">
        <v>27</v>
      </c>
      <c r="L582" s="191">
        <v>110594</v>
      </c>
      <c r="M582" s="211">
        <v>45474</v>
      </c>
    </row>
    <row r="583" spans="1:13" ht="40.5" x14ac:dyDescent="0.2">
      <c r="A583" s="18" t="s">
        <v>17</v>
      </c>
      <c r="B583" s="18" t="s">
        <v>16</v>
      </c>
      <c r="C583" s="18" t="s">
        <v>72</v>
      </c>
      <c r="D583" s="111" t="s">
        <v>2086</v>
      </c>
      <c r="E583" s="44">
        <v>45456</v>
      </c>
      <c r="F583" s="113" t="s">
        <v>25</v>
      </c>
      <c r="G583" s="35">
        <v>17240727</v>
      </c>
      <c r="H583" s="82">
        <v>45504</v>
      </c>
      <c r="I583" s="32" t="s">
        <v>3310</v>
      </c>
      <c r="J583" s="57" t="s">
        <v>338</v>
      </c>
      <c r="K583" s="76" t="s">
        <v>27</v>
      </c>
      <c r="L583" s="191">
        <v>110594</v>
      </c>
      <c r="M583" s="211">
        <v>45474</v>
      </c>
    </row>
    <row r="584" spans="1:13" ht="40.5" x14ac:dyDescent="0.2">
      <c r="A584" s="18" t="s">
        <v>17</v>
      </c>
      <c r="B584" s="18" t="s">
        <v>16</v>
      </c>
      <c r="C584" s="18" t="s">
        <v>72</v>
      </c>
      <c r="D584" s="111" t="s">
        <v>2086</v>
      </c>
      <c r="E584" s="44">
        <v>45456</v>
      </c>
      <c r="F584" s="113" t="s">
        <v>25</v>
      </c>
      <c r="G584" s="35">
        <v>17240728</v>
      </c>
      <c r="H584" s="82">
        <v>45504</v>
      </c>
      <c r="I584" s="32" t="s">
        <v>3311</v>
      </c>
      <c r="J584" s="57" t="s">
        <v>338</v>
      </c>
      <c r="K584" s="76" t="s">
        <v>27</v>
      </c>
      <c r="L584" s="191">
        <v>110594</v>
      </c>
      <c r="M584" s="211">
        <v>45474</v>
      </c>
    </row>
    <row r="585" spans="1:13" ht="13.5" x14ac:dyDescent="0.2">
      <c r="A585" s="18" t="s">
        <v>17</v>
      </c>
      <c r="B585" s="32" t="s">
        <v>14</v>
      </c>
      <c r="C585" s="37" t="s">
        <v>20</v>
      </c>
      <c r="D585" s="31" t="s">
        <v>15</v>
      </c>
      <c r="E585" s="45" t="s">
        <v>15</v>
      </c>
      <c r="F585" s="113" t="s">
        <v>25</v>
      </c>
      <c r="G585" s="35">
        <v>17240730</v>
      </c>
      <c r="H585" s="82">
        <v>45504</v>
      </c>
      <c r="I585" s="32" t="s">
        <v>3312</v>
      </c>
      <c r="J585" s="86" t="s">
        <v>449</v>
      </c>
      <c r="K585" s="86" t="s">
        <v>450</v>
      </c>
      <c r="L585" s="191">
        <v>653203</v>
      </c>
      <c r="M585" s="211">
        <v>45474</v>
      </c>
    </row>
    <row r="586" spans="1:13" ht="54" x14ac:dyDescent="0.2">
      <c r="A586" s="18" t="s">
        <v>17</v>
      </c>
      <c r="B586" s="18" t="s">
        <v>16</v>
      </c>
      <c r="C586" s="18" t="s">
        <v>72</v>
      </c>
      <c r="D586" s="111" t="s">
        <v>2086</v>
      </c>
      <c r="E586" s="44">
        <v>45456</v>
      </c>
      <c r="F586" s="113" t="s">
        <v>25</v>
      </c>
      <c r="G586" s="35">
        <v>17240731</v>
      </c>
      <c r="H586" s="82">
        <v>45504</v>
      </c>
      <c r="I586" s="32" t="s">
        <v>3313</v>
      </c>
      <c r="J586" s="57" t="s">
        <v>338</v>
      </c>
      <c r="K586" s="76" t="s">
        <v>27</v>
      </c>
      <c r="L586" s="191">
        <v>139516</v>
      </c>
      <c r="M586" s="211">
        <v>45474</v>
      </c>
    </row>
    <row r="587" spans="1:13" ht="40.5" x14ac:dyDescent="0.2">
      <c r="A587" s="18" t="s">
        <v>60</v>
      </c>
      <c r="B587" s="18" t="s">
        <v>16</v>
      </c>
      <c r="C587" s="18" t="s">
        <v>72</v>
      </c>
      <c r="D587" s="111" t="s">
        <v>1509</v>
      </c>
      <c r="E587" s="44">
        <v>45456</v>
      </c>
      <c r="F587" s="57" t="s">
        <v>445</v>
      </c>
      <c r="G587" s="57">
        <v>18240242</v>
      </c>
      <c r="H587" s="46">
        <v>45505</v>
      </c>
      <c r="I587" s="41" t="s">
        <v>1510</v>
      </c>
      <c r="J587" s="41" t="s">
        <v>90</v>
      </c>
      <c r="K587" s="36" t="s">
        <v>27</v>
      </c>
      <c r="L587" s="65">
        <v>428712</v>
      </c>
      <c r="M587" s="211">
        <v>45505</v>
      </c>
    </row>
    <row r="588" spans="1:13" ht="13.5" x14ac:dyDescent="0.2">
      <c r="A588" s="18" t="s">
        <v>57</v>
      </c>
      <c r="B588" s="32" t="s">
        <v>14</v>
      </c>
      <c r="C588" s="37" t="s">
        <v>20</v>
      </c>
      <c r="D588" s="111" t="s">
        <v>15</v>
      </c>
      <c r="E588" s="44" t="s">
        <v>15</v>
      </c>
      <c r="F588" s="57" t="s">
        <v>445</v>
      </c>
      <c r="G588" s="57">
        <v>2240245</v>
      </c>
      <c r="H588" s="46">
        <v>45505</v>
      </c>
      <c r="I588" s="41" t="s">
        <v>1602</v>
      </c>
      <c r="J588" s="41" t="s">
        <v>230</v>
      </c>
      <c r="K588" s="76" t="s">
        <v>231</v>
      </c>
      <c r="L588" s="65">
        <v>115942</v>
      </c>
      <c r="M588" s="211">
        <v>45505</v>
      </c>
    </row>
    <row r="589" spans="1:13" ht="27" x14ac:dyDescent="0.2">
      <c r="A589" s="18" t="s">
        <v>55</v>
      </c>
      <c r="B589" s="32" t="s">
        <v>14</v>
      </c>
      <c r="C589" s="37" t="s">
        <v>20</v>
      </c>
      <c r="D589" s="111" t="s">
        <v>15</v>
      </c>
      <c r="E589" s="44" t="s">
        <v>15</v>
      </c>
      <c r="F589" s="32" t="s">
        <v>25</v>
      </c>
      <c r="G589" s="57">
        <v>32400162</v>
      </c>
      <c r="H589" s="44">
        <v>45505</v>
      </c>
      <c r="I589" s="32" t="s">
        <v>1674</v>
      </c>
      <c r="J589" s="34" t="s">
        <v>1675</v>
      </c>
      <c r="K589" s="35" t="s">
        <v>534</v>
      </c>
      <c r="L589" s="133">
        <v>704480</v>
      </c>
      <c r="M589" s="211">
        <v>45505</v>
      </c>
    </row>
    <row r="590" spans="1:13" ht="27" x14ac:dyDescent="0.2">
      <c r="A590" s="18" t="s">
        <v>52</v>
      </c>
      <c r="B590" s="32" t="s">
        <v>0</v>
      </c>
      <c r="C590" s="18" t="s">
        <v>72</v>
      </c>
      <c r="D590" s="111" t="s">
        <v>15</v>
      </c>
      <c r="E590" s="44" t="s">
        <v>15</v>
      </c>
      <c r="F590" s="32" t="s">
        <v>25</v>
      </c>
      <c r="G590" s="85">
        <v>20240086</v>
      </c>
      <c r="H590" s="82">
        <v>45505</v>
      </c>
      <c r="I590" s="41" t="s">
        <v>1888</v>
      </c>
      <c r="J590" s="121" t="s">
        <v>123</v>
      </c>
      <c r="K590" s="85" t="s">
        <v>418</v>
      </c>
      <c r="L590" s="83">
        <v>3000000</v>
      </c>
      <c r="M590" s="211">
        <v>45505</v>
      </c>
    </row>
    <row r="591" spans="1:13" ht="27" x14ac:dyDescent="0.2">
      <c r="A591" s="18" t="s">
        <v>87</v>
      </c>
      <c r="B591" s="32" t="s">
        <v>0</v>
      </c>
      <c r="C591" s="18" t="s">
        <v>72</v>
      </c>
      <c r="D591" s="111" t="s">
        <v>15</v>
      </c>
      <c r="E591" s="44" t="s">
        <v>15</v>
      </c>
      <c r="F591" s="32" t="s">
        <v>25</v>
      </c>
      <c r="G591" s="73">
        <v>9240244</v>
      </c>
      <c r="H591" s="46">
        <v>45505</v>
      </c>
      <c r="I591" s="41" t="s">
        <v>1935</v>
      </c>
      <c r="J591" s="41" t="s">
        <v>1936</v>
      </c>
      <c r="K591" s="76" t="s">
        <v>585</v>
      </c>
      <c r="L591" s="65">
        <v>153360</v>
      </c>
      <c r="M591" s="211">
        <v>45505</v>
      </c>
    </row>
    <row r="592" spans="1:13" ht="27" x14ac:dyDescent="0.2">
      <c r="A592" s="18" t="s">
        <v>87</v>
      </c>
      <c r="B592" s="32" t="s">
        <v>0</v>
      </c>
      <c r="C592" s="18" t="s">
        <v>72</v>
      </c>
      <c r="D592" s="111" t="s">
        <v>15</v>
      </c>
      <c r="E592" s="44" t="s">
        <v>15</v>
      </c>
      <c r="F592" s="32" t="s">
        <v>25</v>
      </c>
      <c r="G592" s="73">
        <v>9240245</v>
      </c>
      <c r="H592" s="46">
        <v>45505</v>
      </c>
      <c r="I592" s="41" t="s">
        <v>1937</v>
      </c>
      <c r="J592" s="41" t="s">
        <v>1938</v>
      </c>
      <c r="K592" s="76" t="s">
        <v>1939</v>
      </c>
      <c r="L592" s="65">
        <v>140000</v>
      </c>
      <c r="M592" s="211">
        <v>45505</v>
      </c>
    </row>
    <row r="593" spans="1:13" ht="13.5" x14ac:dyDescent="0.2">
      <c r="A593" s="18" t="s">
        <v>59</v>
      </c>
      <c r="B593" s="32" t="s">
        <v>14</v>
      </c>
      <c r="C593" s="37" t="s">
        <v>20</v>
      </c>
      <c r="D593" s="111" t="s">
        <v>15</v>
      </c>
      <c r="E593" s="44" t="s">
        <v>15</v>
      </c>
      <c r="F593" s="32" t="s">
        <v>25</v>
      </c>
      <c r="G593" s="31">
        <v>19240229</v>
      </c>
      <c r="H593" s="45">
        <v>45505</v>
      </c>
      <c r="I593" s="84" t="s">
        <v>1982</v>
      </c>
      <c r="J593" s="41" t="s">
        <v>104</v>
      </c>
      <c r="K593" s="130" t="s">
        <v>37</v>
      </c>
      <c r="L593" s="133">
        <v>62732</v>
      </c>
      <c r="M593" s="211">
        <v>45505</v>
      </c>
    </row>
    <row r="594" spans="1:13" ht="13.5" x14ac:dyDescent="0.2">
      <c r="A594" s="18" t="s">
        <v>59</v>
      </c>
      <c r="B594" s="32" t="s">
        <v>14</v>
      </c>
      <c r="C594" s="37" t="s">
        <v>20</v>
      </c>
      <c r="D594" s="111" t="s">
        <v>15</v>
      </c>
      <c r="E594" s="44" t="s">
        <v>15</v>
      </c>
      <c r="F594" s="32" t="s">
        <v>25</v>
      </c>
      <c r="G594" s="31">
        <v>19240230</v>
      </c>
      <c r="H594" s="45">
        <v>45505</v>
      </c>
      <c r="I594" s="84" t="s">
        <v>1983</v>
      </c>
      <c r="J594" s="41" t="s">
        <v>1984</v>
      </c>
      <c r="K594" s="130" t="s">
        <v>589</v>
      </c>
      <c r="L594" s="133">
        <v>493980</v>
      </c>
      <c r="M594" s="211">
        <v>45505</v>
      </c>
    </row>
    <row r="595" spans="1:13" ht="13.5" x14ac:dyDescent="0.2">
      <c r="A595" s="18" t="s">
        <v>59</v>
      </c>
      <c r="B595" s="73" t="s">
        <v>2</v>
      </c>
      <c r="C595" s="128" t="s">
        <v>2</v>
      </c>
      <c r="D595" s="73" t="s">
        <v>15</v>
      </c>
      <c r="E595" s="33" t="s">
        <v>15</v>
      </c>
      <c r="F595" s="32" t="s">
        <v>25</v>
      </c>
      <c r="G595" s="31">
        <v>19240231</v>
      </c>
      <c r="H595" s="45">
        <v>45505</v>
      </c>
      <c r="I595" s="84" t="s">
        <v>1985</v>
      </c>
      <c r="J595" s="41" t="s">
        <v>1986</v>
      </c>
      <c r="K595" s="130" t="s">
        <v>597</v>
      </c>
      <c r="L595" s="133">
        <v>6889300</v>
      </c>
      <c r="M595" s="211">
        <v>45505</v>
      </c>
    </row>
    <row r="596" spans="1:13" ht="13.5" x14ac:dyDescent="0.2">
      <c r="A596" s="18" t="s">
        <v>51</v>
      </c>
      <c r="B596" s="32" t="s">
        <v>14</v>
      </c>
      <c r="C596" s="37" t="s">
        <v>20</v>
      </c>
      <c r="D596" s="111" t="s">
        <v>15</v>
      </c>
      <c r="E596" s="44" t="s">
        <v>15</v>
      </c>
      <c r="F596" s="32" t="s">
        <v>25</v>
      </c>
      <c r="G596" s="57">
        <v>13240261</v>
      </c>
      <c r="H596" s="46">
        <v>45505</v>
      </c>
      <c r="I596" s="41" t="s">
        <v>2115</v>
      </c>
      <c r="J596" s="41" t="s">
        <v>2116</v>
      </c>
      <c r="K596" s="76" t="s">
        <v>2117</v>
      </c>
      <c r="L596" s="126">
        <v>89853</v>
      </c>
      <c r="M596" s="211">
        <v>45505</v>
      </c>
    </row>
    <row r="597" spans="1:13" ht="13.5" x14ac:dyDescent="0.2">
      <c r="A597" s="18" t="s">
        <v>51</v>
      </c>
      <c r="B597" s="32" t="s">
        <v>14</v>
      </c>
      <c r="C597" s="37" t="s">
        <v>20</v>
      </c>
      <c r="D597" s="111" t="s">
        <v>15</v>
      </c>
      <c r="E597" s="44" t="s">
        <v>15</v>
      </c>
      <c r="F597" s="32" t="s">
        <v>25</v>
      </c>
      <c r="G597" s="57">
        <v>13240262</v>
      </c>
      <c r="H597" s="46">
        <v>45505</v>
      </c>
      <c r="I597" s="41" t="s">
        <v>2118</v>
      </c>
      <c r="J597" s="41" t="s">
        <v>2119</v>
      </c>
      <c r="K597" s="76" t="s">
        <v>2120</v>
      </c>
      <c r="L597" s="126">
        <v>91425</v>
      </c>
      <c r="M597" s="211">
        <v>45505</v>
      </c>
    </row>
    <row r="598" spans="1:13" ht="13.5" x14ac:dyDescent="0.2">
      <c r="A598" s="18" t="s">
        <v>53</v>
      </c>
      <c r="B598" s="32" t="s">
        <v>14</v>
      </c>
      <c r="C598" s="37" t="s">
        <v>20</v>
      </c>
      <c r="D598" s="111" t="s">
        <v>15</v>
      </c>
      <c r="E598" s="44" t="s">
        <v>15</v>
      </c>
      <c r="F598" s="32" t="s">
        <v>25</v>
      </c>
      <c r="G598" s="58">
        <v>14240214</v>
      </c>
      <c r="H598" s="68">
        <v>45505</v>
      </c>
      <c r="I598" s="32" t="s">
        <v>2149</v>
      </c>
      <c r="J598" s="51" t="s">
        <v>148</v>
      </c>
      <c r="K598" s="66" t="s">
        <v>450</v>
      </c>
      <c r="L598" s="65">
        <v>72865</v>
      </c>
      <c r="M598" s="211">
        <v>45505</v>
      </c>
    </row>
    <row r="599" spans="1:13" ht="13.5" x14ac:dyDescent="0.2">
      <c r="A599" s="18" t="s">
        <v>53</v>
      </c>
      <c r="B599" s="32" t="s">
        <v>14</v>
      </c>
      <c r="C599" s="37" t="s">
        <v>20</v>
      </c>
      <c r="D599" s="111" t="s">
        <v>15</v>
      </c>
      <c r="E599" s="44" t="s">
        <v>15</v>
      </c>
      <c r="F599" s="32" t="s">
        <v>25</v>
      </c>
      <c r="G599" s="58">
        <v>14240215</v>
      </c>
      <c r="H599" s="68">
        <v>45505</v>
      </c>
      <c r="I599" s="32" t="s">
        <v>2149</v>
      </c>
      <c r="J599" s="51" t="s">
        <v>33</v>
      </c>
      <c r="K599" s="66" t="s">
        <v>43</v>
      </c>
      <c r="L599" s="65">
        <v>130219</v>
      </c>
      <c r="M599" s="211">
        <v>45505</v>
      </c>
    </row>
    <row r="600" spans="1:13" ht="27" x14ac:dyDescent="0.2">
      <c r="A600" s="18" t="s">
        <v>53</v>
      </c>
      <c r="B600" s="18" t="s">
        <v>16</v>
      </c>
      <c r="C600" s="18" t="s">
        <v>72</v>
      </c>
      <c r="D600" s="42" t="s">
        <v>2150</v>
      </c>
      <c r="E600" s="44">
        <v>45497</v>
      </c>
      <c r="F600" s="32" t="s">
        <v>25</v>
      </c>
      <c r="G600" s="58">
        <v>14240216</v>
      </c>
      <c r="H600" s="68">
        <v>45505</v>
      </c>
      <c r="I600" s="32" t="s">
        <v>2151</v>
      </c>
      <c r="J600" s="51" t="s">
        <v>2152</v>
      </c>
      <c r="K600" s="66" t="s">
        <v>2153</v>
      </c>
      <c r="L600" s="65">
        <v>255000</v>
      </c>
      <c r="M600" s="211">
        <v>45505</v>
      </c>
    </row>
    <row r="601" spans="1:13" ht="27" x14ac:dyDescent="0.2">
      <c r="A601" s="18" t="s">
        <v>56</v>
      </c>
      <c r="B601" s="73" t="s">
        <v>2</v>
      </c>
      <c r="C601" s="128" t="s">
        <v>2</v>
      </c>
      <c r="D601" s="112" t="s">
        <v>2254</v>
      </c>
      <c r="E601" s="109">
        <v>45503</v>
      </c>
      <c r="F601" s="32" t="s">
        <v>25</v>
      </c>
      <c r="G601" s="57">
        <v>16240239</v>
      </c>
      <c r="H601" s="46">
        <v>45505</v>
      </c>
      <c r="I601" s="41" t="s">
        <v>2255</v>
      </c>
      <c r="J601" s="41" t="s">
        <v>2256</v>
      </c>
      <c r="K601" s="66" t="s">
        <v>2257</v>
      </c>
      <c r="L601" s="65">
        <v>1119236640</v>
      </c>
      <c r="M601" s="211">
        <v>45505</v>
      </c>
    </row>
    <row r="602" spans="1:13" ht="27" x14ac:dyDescent="0.2">
      <c r="A602" s="18" t="s">
        <v>56</v>
      </c>
      <c r="B602" s="32" t="s">
        <v>0</v>
      </c>
      <c r="C602" s="18" t="s">
        <v>72</v>
      </c>
      <c r="D602" s="111" t="s">
        <v>15</v>
      </c>
      <c r="E602" s="44" t="s">
        <v>15</v>
      </c>
      <c r="F602" s="33" t="s">
        <v>1</v>
      </c>
      <c r="G602" s="112">
        <v>1514</v>
      </c>
      <c r="H602" s="109">
        <v>45505</v>
      </c>
      <c r="I602" s="69" t="s">
        <v>2303</v>
      </c>
      <c r="J602" s="69" t="s">
        <v>160</v>
      </c>
      <c r="K602" s="140" t="s">
        <v>130</v>
      </c>
      <c r="L602" s="161">
        <v>1743607</v>
      </c>
      <c r="M602" s="211">
        <v>45505</v>
      </c>
    </row>
    <row r="603" spans="1:13" ht="27" x14ac:dyDescent="0.2">
      <c r="A603" s="18" t="s">
        <v>56</v>
      </c>
      <c r="B603" s="32" t="s">
        <v>0</v>
      </c>
      <c r="C603" s="18" t="s">
        <v>72</v>
      </c>
      <c r="D603" s="111" t="s">
        <v>15</v>
      </c>
      <c r="E603" s="44" t="s">
        <v>15</v>
      </c>
      <c r="F603" s="112" t="s">
        <v>2305</v>
      </c>
      <c r="G603" s="112">
        <v>8110824</v>
      </c>
      <c r="H603" s="44">
        <v>45505</v>
      </c>
      <c r="I603" s="69" t="s">
        <v>2306</v>
      </c>
      <c r="J603" s="69" t="s">
        <v>133</v>
      </c>
      <c r="K603" s="140" t="s">
        <v>134</v>
      </c>
      <c r="L603" s="161">
        <v>3625078</v>
      </c>
      <c r="M603" s="211">
        <v>45505</v>
      </c>
    </row>
    <row r="604" spans="1:13" ht="27" x14ac:dyDescent="0.2">
      <c r="A604" s="18" t="s">
        <v>56</v>
      </c>
      <c r="B604" s="32" t="s">
        <v>0</v>
      </c>
      <c r="C604" s="18" t="s">
        <v>72</v>
      </c>
      <c r="D604" s="111" t="s">
        <v>15</v>
      </c>
      <c r="E604" s="44" t="s">
        <v>15</v>
      </c>
      <c r="F604" s="33" t="s">
        <v>1</v>
      </c>
      <c r="G604" s="112">
        <v>11500</v>
      </c>
      <c r="H604" s="109">
        <v>45505</v>
      </c>
      <c r="I604" s="69" t="s">
        <v>2308</v>
      </c>
      <c r="J604" s="69" t="s">
        <v>137</v>
      </c>
      <c r="K604" s="140" t="s">
        <v>138</v>
      </c>
      <c r="L604" s="161">
        <v>22729338</v>
      </c>
      <c r="M604" s="211">
        <v>45505</v>
      </c>
    </row>
    <row r="605" spans="1:13" ht="27" x14ac:dyDescent="0.2">
      <c r="A605" s="18" t="s">
        <v>56</v>
      </c>
      <c r="B605" s="32" t="s">
        <v>0</v>
      </c>
      <c r="C605" s="18" t="s">
        <v>72</v>
      </c>
      <c r="D605" s="111" t="s">
        <v>15</v>
      </c>
      <c r="E605" s="44" t="s">
        <v>15</v>
      </c>
      <c r="F605" s="33" t="s">
        <v>1</v>
      </c>
      <c r="G605" s="112">
        <v>143</v>
      </c>
      <c r="H605" s="44">
        <v>45505</v>
      </c>
      <c r="I605" s="69" t="s">
        <v>2311</v>
      </c>
      <c r="J605" s="69" t="s">
        <v>322</v>
      </c>
      <c r="K605" s="140" t="s">
        <v>323</v>
      </c>
      <c r="L605" s="161">
        <v>5283806</v>
      </c>
      <c r="M605" s="211">
        <v>45505</v>
      </c>
    </row>
    <row r="606" spans="1:13" ht="54" x14ac:dyDescent="0.2">
      <c r="A606" s="88" t="s">
        <v>17</v>
      </c>
      <c r="B606" s="32" t="s">
        <v>0</v>
      </c>
      <c r="C606" s="18" t="s">
        <v>72</v>
      </c>
      <c r="D606" s="111" t="s">
        <v>15</v>
      </c>
      <c r="E606" s="44" t="s">
        <v>15</v>
      </c>
      <c r="F606" s="32" t="s">
        <v>25</v>
      </c>
      <c r="G606" s="81">
        <v>17240732</v>
      </c>
      <c r="H606" s="68">
        <v>45505</v>
      </c>
      <c r="I606" s="41" t="s">
        <v>2312</v>
      </c>
      <c r="J606" s="41" t="s">
        <v>253</v>
      </c>
      <c r="K606" s="89" t="s">
        <v>125</v>
      </c>
      <c r="L606" s="162">
        <v>359316</v>
      </c>
      <c r="M606" s="211">
        <v>45505</v>
      </c>
    </row>
    <row r="607" spans="1:13" ht="27" x14ac:dyDescent="0.2">
      <c r="A607" s="88" t="s">
        <v>17</v>
      </c>
      <c r="B607" s="119" t="s">
        <v>20</v>
      </c>
      <c r="C607" s="37" t="s">
        <v>20</v>
      </c>
      <c r="D607" s="119" t="s">
        <v>2313</v>
      </c>
      <c r="E607" s="120">
        <v>45499</v>
      </c>
      <c r="F607" s="32" t="s">
        <v>25</v>
      </c>
      <c r="G607" s="81">
        <v>17240733</v>
      </c>
      <c r="H607" s="68">
        <v>45505</v>
      </c>
      <c r="I607" s="41" t="s">
        <v>2314</v>
      </c>
      <c r="J607" s="41" t="s">
        <v>2315</v>
      </c>
      <c r="K607" s="127" t="s">
        <v>2316</v>
      </c>
      <c r="L607" s="162">
        <v>16058000</v>
      </c>
      <c r="M607" s="211">
        <v>45505</v>
      </c>
    </row>
    <row r="608" spans="1:13" ht="40.5" x14ac:dyDescent="0.2">
      <c r="A608" s="88" t="s">
        <v>17</v>
      </c>
      <c r="B608" s="32" t="s">
        <v>0</v>
      </c>
      <c r="C608" s="18" t="s">
        <v>72</v>
      </c>
      <c r="D608" s="111" t="s">
        <v>15</v>
      </c>
      <c r="E608" s="44" t="s">
        <v>15</v>
      </c>
      <c r="F608" s="32" t="s">
        <v>25</v>
      </c>
      <c r="G608" s="81">
        <v>17240734</v>
      </c>
      <c r="H608" s="68">
        <v>45505</v>
      </c>
      <c r="I608" s="41" t="s">
        <v>2317</v>
      </c>
      <c r="J608" s="84" t="s">
        <v>271</v>
      </c>
      <c r="K608" s="127" t="s">
        <v>558</v>
      </c>
      <c r="L608" s="162">
        <v>583219</v>
      </c>
      <c r="M608" s="211">
        <v>45505</v>
      </c>
    </row>
    <row r="609" spans="1:13" ht="67.5" x14ac:dyDescent="0.2">
      <c r="A609" s="88" t="s">
        <v>17</v>
      </c>
      <c r="B609" s="32" t="s">
        <v>14</v>
      </c>
      <c r="C609" s="37" t="s">
        <v>20</v>
      </c>
      <c r="D609" s="111" t="s">
        <v>15</v>
      </c>
      <c r="E609" s="44" t="s">
        <v>15</v>
      </c>
      <c r="F609" s="32" t="s">
        <v>25</v>
      </c>
      <c r="G609" s="81">
        <v>17240735</v>
      </c>
      <c r="H609" s="68">
        <v>45505</v>
      </c>
      <c r="I609" s="41" t="s">
        <v>2318</v>
      </c>
      <c r="J609" s="84" t="s">
        <v>2319</v>
      </c>
      <c r="K609" s="127" t="s">
        <v>2320</v>
      </c>
      <c r="L609" s="162">
        <v>2714045</v>
      </c>
      <c r="M609" s="211">
        <v>45505</v>
      </c>
    </row>
    <row r="610" spans="1:13" ht="27" x14ac:dyDescent="0.2">
      <c r="A610" s="88" t="s">
        <v>17</v>
      </c>
      <c r="B610" s="32" t="s">
        <v>0</v>
      </c>
      <c r="C610" s="18" t="s">
        <v>72</v>
      </c>
      <c r="D610" s="111" t="s">
        <v>15</v>
      </c>
      <c r="E610" s="44" t="s">
        <v>15</v>
      </c>
      <c r="F610" s="32" t="s">
        <v>25</v>
      </c>
      <c r="G610" s="81">
        <v>17240736</v>
      </c>
      <c r="H610" s="68">
        <v>45505</v>
      </c>
      <c r="I610" s="41" t="s">
        <v>2321</v>
      </c>
      <c r="J610" s="132" t="s">
        <v>1420</v>
      </c>
      <c r="K610" s="89" t="s">
        <v>1421</v>
      </c>
      <c r="L610" s="162">
        <v>120063</v>
      </c>
      <c r="M610" s="211">
        <v>45505</v>
      </c>
    </row>
    <row r="611" spans="1:13" ht="27" x14ac:dyDescent="0.2">
      <c r="A611" s="88" t="s">
        <v>17</v>
      </c>
      <c r="B611" s="32" t="s">
        <v>0</v>
      </c>
      <c r="C611" s="18" t="s">
        <v>72</v>
      </c>
      <c r="D611" s="111" t="s">
        <v>15</v>
      </c>
      <c r="E611" s="44" t="s">
        <v>15</v>
      </c>
      <c r="F611" s="32" t="s">
        <v>25</v>
      </c>
      <c r="G611" s="81">
        <v>17240737</v>
      </c>
      <c r="H611" s="68">
        <v>45505</v>
      </c>
      <c r="I611" s="41" t="s">
        <v>2322</v>
      </c>
      <c r="J611" s="84" t="s">
        <v>385</v>
      </c>
      <c r="K611" s="127" t="s">
        <v>195</v>
      </c>
      <c r="L611" s="162">
        <v>1280000</v>
      </c>
      <c r="M611" s="211">
        <v>45505</v>
      </c>
    </row>
    <row r="612" spans="1:13" ht="27" x14ac:dyDescent="0.2">
      <c r="A612" s="88" t="s">
        <v>17</v>
      </c>
      <c r="B612" s="18" t="s">
        <v>16</v>
      </c>
      <c r="C612" s="18" t="s">
        <v>72</v>
      </c>
      <c r="D612" s="111" t="s">
        <v>1509</v>
      </c>
      <c r="E612" s="44">
        <v>44204</v>
      </c>
      <c r="F612" s="32" t="s">
        <v>25</v>
      </c>
      <c r="G612" s="81">
        <v>17240738</v>
      </c>
      <c r="H612" s="68">
        <v>45505</v>
      </c>
      <c r="I612" s="87" t="s">
        <v>2323</v>
      </c>
      <c r="J612" s="41" t="s">
        <v>90</v>
      </c>
      <c r="K612" s="36" t="s">
        <v>27</v>
      </c>
      <c r="L612" s="162">
        <v>136094</v>
      </c>
      <c r="M612" s="211">
        <v>45505</v>
      </c>
    </row>
    <row r="613" spans="1:13" ht="27" x14ac:dyDescent="0.2">
      <c r="A613" s="88" t="s">
        <v>17</v>
      </c>
      <c r="B613" s="18" t="s">
        <v>16</v>
      </c>
      <c r="C613" s="18" t="s">
        <v>72</v>
      </c>
      <c r="D613" s="111" t="s">
        <v>1509</v>
      </c>
      <c r="E613" s="44">
        <v>44204</v>
      </c>
      <c r="F613" s="32" t="s">
        <v>25</v>
      </c>
      <c r="G613" s="81">
        <v>17240739</v>
      </c>
      <c r="H613" s="68">
        <v>45505</v>
      </c>
      <c r="I613" s="87" t="s">
        <v>2324</v>
      </c>
      <c r="J613" s="41" t="s">
        <v>90</v>
      </c>
      <c r="K613" s="36" t="s">
        <v>27</v>
      </c>
      <c r="L613" s="162">
        <v>136094</v>
      </c>
      <c r="M613" s="211">
        <v>45505</v>
      </c>
    </row>
    <row r="614" spans="1:13" ht="27" x14ac:dyDescent="0.2">
      <c r="A614" s="88" t="s">
        <v>17</v>
      </c>
      <c r="B614" s="18" t="s">
        <v>16</v>
      </c>
      <c r="C614" s="18" t="s">
        <v>72</v>
      </c>
      <c r="D614" s="111" t="s">
        <v>1509</v>
      </c>
      <c r="E614" s="44">
        <v>44204</v>
      </c>
      <c r="F614" s="32" t="s">
        <v>25</v>
      </c>
      <c r="G614" s="81">
        <v>17240740</v>
      </c>
      <c r="H614" s="68">
        <v>45505</v>
      </c>
      <c r="I614" s="87" t="s">
        <v>2325</v>
      </c>
      <c r="J614" s="41" t="s">
        <v>90</v>
      </c>
      <c r="K614" s="36" t="s">
        <v>27</v>
      </c>
      <c r="L614" s="162">
        <v>136094</v>
      </c>
      <c r="M614" s="211">
        <v>45505</v>
      </c>
    </row>
    <row r="615" spans="1:13" ht="27" x14ac:dyDescent="0.2">
      <c r="A615" s="88" t="s">
        <v>17</v>
      </c>
      <c r="B615" s="18" t="s">
        <v>16</v>
      </c>
      <c r="C615" s="18" t="s">
        <v>72</v>
      </c>
      <c r="D615" s="111" t="s">
        <v>1509</v>
      </c>
      <c r="E615" s="44">
        <v>44204</v>
      </c>
      <c r="F615" s="32" t="s">
        <v>25</v>
      </c>
      <c r="G615" s="81">
        <v>17240741</v>
      </c>
      <c r="H615" s="68">
        <v>45505</v>
      </c>
      <c r="I615" s="87" t="s">
        <v>2326</v>
      </c>
      <c r="J615" s="41" t="s">
        <v>90</v>
      </c>
      <c r="K615" s="36" t="s">
        <v>27</v>
      </c>
      <c r="L615" s="162">
        <v>136094</v>
      </c>
      <c r="M615" s="211">
        <v>45505</v>
      </c>
    </row>
    <row r="616" spans="1:13" ht="27" x14ac:dyDescent="0.2">
      <c r="A616" s="88" t="s">
        <v>17</v>
      </c>
      <c r="B616" s="18" t="s">
        <v>16</v>
      </c>
      <c r="C616" s="18" t="s">
        <v>72</v>
      </c>
      <c r="D616" s="111" t="s">
        <v>1509</v>
      </c>
      <c r="E616" s="44">
        <v>44204</v>
      </c>
      <c r="F616" s="32" t="s">
        <v>25</v>
      </c>
      <c r="G616" s="81">
        <v>17240742</v>
      </c>
      <c r="H616" s="68">
        <v>45505</v>
      </c>
      <c r="I616" s="87" t="s">
        <v>2327</v>
      </c>
      <c r="J616" s="41" t="s">
        <v>90</v>
      </c>
      <c r="K616" s="36" t="s">
        <v>27</v>
      </c>
      <c r="L616" s="162">
        <v>144594</v>
      </c>
      <c r="M616" s="211">
        <v>45505</v>
      </c>
    </row>
    <row r="617" spans="1:13" ht="27" x14ac:dyDescent="0.2">
      <c r="A617" s="88" t="s">
        <v>17</v>
      </c>
      <c r="B617" s="18" t="s">
        <v>16</v>
      </c>
      <c r="C617" s="18" t="s">
        <v>72</v>
      </c>
      <c r="D617" s="111" t="s">
        <v>1509</v>
      </c>
      <c r="E617" s="44">
        <v>44204</v>
      </c>
      <c r="F617" s="32" t="s">
        <v>25</v>
      </c>
      <c r="G617" s="81">
        <v>17240743</v>
      </c>
      <c r="H617" s="68">
        <v>45505</v>
      </c>
      <c r="I617" s="87" t="s">
        <v>2328</v>
      </c>
      <c r="J617" s="41" t="s">
        <v>90</v>
      </c>
      <c r="K617" s="36" t="s">
        <v>27</v>
      </c>
      <c r="L617" s="162">
        <v>144594</v>
      </c>
      <c r="M617" s="211">
        <v>45505</v>
      </c>
    </row>
    <row r="618" spans="1:13" ht="27" x14ac:dyDescent="0.2">
      <c r="A618" s="88" t="s">
        <v>17</v>
      </c>
      <c r="B618" s="18" t="s">
        <v>16</v>
      </c>
      <c r="C618" s="18" t="s">
        <v>72</v>
      </c>
      <c r="D618" s="111" t="s">
        <v>1509</v>
      </c>
      <c r="E618" s="44">
        <v>44204</v>
      </c>
      <c r="F618" s="32" t="s">
        <v>25</v>
      </c>
      <c r="G618" s="81">
        <v>17240744</v>
      </c>
      <c r="H618" s="68">
        <v>45505</v>
      </c>
      <c r="I618" s="87" t="s">
        <v>2329</v>
      </c>
      <c r="J618" s="41" t="s">
        <v>90</v>
      </c>
      <c r="K618" s="36" t="s">
        <v>27</v>
      </c>
      <c r="L618" s="162">
        <v>144594</v>
      </c>
      <c r="M618" s="211">
        <v>45505</v>
      </c>
    </row>
    <row r="619" spans="1:13" ht="27" x14ac:dyDescent="0.2">
      <c r="A619" s="88" t="s">
        <v>17</v>
      </c>
      <c r="B619" s="18" t="s">
        <v>16</v>
      </c>
      <c r="C619" s="18" t="s">
        <v>72</v>
      </c>
      <c r="D619" s="111" t="s">
        <v>1509</v>
      </c>
      <c r="E619" s="44">
        <v>44204</v>
      </c>
      <c r="F619" s="32" t="s">
        <v>25</v>
      </c>
      <c r="G619" s="81">
        <v>17240745</v>
      </c>
      <c r="H619" s="68">
        <v>45505</v>
      </c>
      <c r="I619" s="87" t="s">
        <v>2330</v>
      </c>
      <c r="J619" s="41" t="s">
        <v>90</v>
      </c>
      <c r="K619" s="36" t="s">
        <v>27</v>
      </c>
      <c r="L619" s="162">
        <v>177094</v>
      </c>
      <c r="M619" s="211">
        <v>45505</v>
      </c>
    </row>
    <row r="620" spans="1:13" ht="27" x14ac:dyDescent="0.2">
      <c r="A620" s="18" t="s">
        <v>60</v>
      </c>
      <c r="B620" s="73" t="s">
        <v>2</v>
      </c>
      <c r="C620" s="128" t="s">
        <v>2</v>
      </c>
      <c r="D620" s="111" t="s">
        <v>1511</v>
      </c>
      <c r="E620" s="44">
        <v>44476</v>
      </c>
      <c r="F620" s="57" t="s">
        <v>445</v>
      </c>
      <c r="G620" s="57">
        <v>18240243</v>
      </c>
      <c r="H620" s="46">
        <v>45506</v>
      </c>
      <c r="I620" s="41" t="s">
        <v>1512</v>
      </c>
      <c r="J620" s="41" t="s">
        <v>111</v>
      </c>
      <c r="K620" s="76" t="s">
        <v>113</v>
      </c>
      <c r="L620" s="65">
        <v>225459</v>
      </c>
      <c r="M620" s="211">
        <v>45505</v>
      </c>
    </row>
    <row r="621" spans="1:13" ht="27" x14ac:dyDescent="0.2">
      <c r="A621" s="18" t="s">
        <v>57</v>
      </c>
      <c r="B621" s="32" t="s">
        <v>14</v>
      </c>
      <c r="C621" s="37" t="s">
        <v>20</v>
      </c>
      <c r="D621" s="111" t="s">
        <v>15</v>
      </c>
      <c r="E621" s="44" t="s">
        <v>15</v>
      </c>
      <c r="F621" s="57" t="s">
        <v>445</v>
      </c>
      <c r="G621" s="57">
        <v>2240246</v>
      </c>
      <c r="H621" s="46">
        <v>45506</v>
      </c>
      <c r="I621" s="41" t="s">
        <v>1603</v>
      </c>
      <c r="J621" s="41" t="s">
        <v>1604</v>
      </c>
      <c r="K621" s="76" t="s">
        <v>1605</v>
      </c>
      <c r="L621" s="65">
        <v>404600</v>
      </c>
      <c r="M621" s="211">
        <v>45505</v>
      </c>
    </row>
    <row r="622" spans="1:13" ht="27" x14ac:dyDescent="0.2">
      <c r="A622" s="18" t="s">
        <v>52</v>
      </c>
      <c r="B622" s="18" t="s">
        <v>16</v>
      </c>
      <c r="C622" s="18" t="s">
        <v>72</v>
      </c>
      <c r="D622" s="111" t="s">
        <v>1509</v>
      </c>
      <c r="E622" s="131" t="s">
        <v>15</v>
      </c>
      <c r="F622" s="32" t="s">
        <v>25</v>
      </c>
      <c r="G622" s="35">
        <v>20240087</v>
      </c>
      <c r="H622" s="82">
        <v>45506</v>
      </c>
      <c r="I622" s="41" t="s">
        <v>1866</v>
      </c>
      <c r="J622" s="41" t="s">
        <v>90</v>
      </c>
      <c r="K622" s="36" t="s">
        <v>27</v>
      </c>
      <c r="L622" s="83">
        <v>117438</v>
      </c>
      <c r="M622" s="211">
        <v>45505</v>
      </c>
    </row>
    <row r="623" spans="1:13" ht="13.5" x14ac:dyDescent="0.2">
      <c r="A623" s="18" t="s">
        <v>109</v>
      </c>
      <c r="B623" s="18" t="s">
        <v>16</v>
      </c>
      <c r="C623" s="18" t="s">
        <v>72</v>
      </c>
      <c r="D623" s="110" t="s">
        <v>1923</v>
      </c>
      <c r="E623" s="145">
        <v>45506</v>
      </c>
      <c r="F623" s="38" t="s">
        <v>22</v>
      </c>
      <c r="G623" s="77">
        <v>398</v>
      </c>
      <c r="H623" s="109">
        <v>45506</v>
      </c>
      <c r="I623" s="37" t="s">
        <v>1924</v>
      </c>
      <c r="J623" s="77" t="s">
        <v>1925</v>
      </c>
      <c r="K623" s="64" t="s">
        <v>1926</v>
      </c>
      <c r="L623" s="72">
        <v>0</v>
      </c>
      <c r="M623" s="211">
        <v>45505</v>
      </c>
    </row>
    <row r="624" spans="1:13" ht="13.5" x14ac:dyDescent="0.2">
      <c r="A624" s="18" t="s">
        <v>109</v>
      </c>
      <c r="B624" s="18" t="s">
        <v>16</v>
      </c>
      <c r="C624" s="18" t="s">
        <v>72</v>
      </c>
      <c r="D624" s="110" t="s">
        <v>1927</v>
      </c>
      <c r="E624" s="145">
        <v>45506</v>
      </c>
      <c r="F624" s="38" t="s">
        <v>22</v>
      </c>
      <c r="G624" s="77">
        <v>399</v>
      </c>
      <c r="H624" s="109">
        <v>45506</v>
      </c>
      <c r="I624" s="37" t="s">
        <v>1928</v>
      </c>
      <c r="J624" s="77" t="s">
        <v>1929</v>
      </c>
      <c r="K624" s="64" t="s">
        <v>1930</v>
      </c>
      <c r="L624" s="72">
        <f>35.7*37700*4</f>
        <v>5383560</v>
      </c>
      <c r="M624" s="211">
        <v>45505</v>
      </c>
    </row>
    <row r="625" spans="1:13" ht="13.5" x14ac:dyDescent="0.2">
      <c r="A625" s="18" t="s">
        <v>58</v>
      </c>
      <c r="B625" s="73" t="s">
        <v>2</v>
      </c>
      <c r="C625" s="128" t="s">
        <v>2</v>
      </c>
      <c r="D625" s="38" t="s">
        <v>2033</v>
      </c>
      <c r="E625" s="67">
        <v>39821</v>
      </c>
      <c r="F625" s="32" t="s">
        <v>25</v>
      </c>
      <c r="G625" s="64">
        <v>10240286</v>
      </c>
      <c r="H625" s="67">
        <v>45506</v>
      </c>
      <c r="I625" s="37" t="s">
        <v>2034</v>
      </c>
      <c r="J625" s="37" t="s">
        <v>2035</v>
      </c>
      <c r="K625" s="108" t="s">
        <v>27</v>
      </c>
      <c r="L625" s="70">
        <v>182781</v>
      </c>
      <c r="M625" s="211">
        <v>45505</v>
      </c>
    </row>
    <row r="626" spans="1:13" ht="27" x14ac:dyDescent="0.2">
      <c r="A626" s="18" t="s">
        <v>48</v>
      </c>
      <c r="B626" s="18" t="s">
        <v>16</v>
      </c>
      <c r="C626" s="18" t="s">
        <v>72</v>
      </c>
      <c r="D626" s="31" t="s">
        <v>2086</v>
      </c>
      <c r="E626" s="45">
        <v>45456</v>
      </c>
      <c r="F626" s="32" t="s">
        <v>25</v>
      </c>
      <c r="G626" s="78">
        <v>12240158</v>
      </c>
      <c r="H626" s="44">
        <v>45506</v>
      </c>
      <c r="I626" s="32" t="s">
        <v>2087</v>
      </c>
      <c r="J626" s="32" t="s">
        <v>2088</v>
      </c>
      <c r="K626" s="35" t="s">
        <v>27</v>
      </c>
      <c r="L626" s="133">
        <v>410494</v>
      </c>
      <c r="M626" s="211">
        <v>45505</v>
      </c>
    </row>
    <row r="627" spans="1:13" ht="27" x14ac:dyDescent="0.2">
      <c r="A627" s="18" t="s">
        <v>53</v>
      </c>
      <c r="B627" s="18" t="s">
        <v>16</v>
      </c>
      <c r="C627" s="18" t="s">
        <v>72</v>
      </c>
      <c r="D627" s="42" t="s">
        <v>2190</v>
      </c>
      <c r="E627" s="44">
        <v>45506</v>
      </c>
      <c r="F627" s="18" t="s">
        <v>19</v>
      </c>
      <c r="G627" s="58" t="s">
        <v>26</v>
      </c>
      <c r="H627" s="68">
        <v>45506</v>
      </c>
      <c r="I627" s="41" t="s">
        <v>2191</v>
      </c>
      <c r="J627" s="41" t="s">
        <v>2192</v>
      </c>
      <c r="K627" s="66" t="s">
        <v>2193</v>
      </c>
      <c r="L627" s="65">
        <v>2481198</v>
      </c>
      <c r="M627" s="211">
        <v>45505</v>
      </c>
    </row>
    <row r="628" spans="1:13" ht="27" x14ac:dyDescent="0.2">
      <c r="A628" s="18" t="s">
        <v>53</v>
      </c>
      <c r="B628" s="18" t="s">
        <v>16</v>
      </c>
      <c r="C628" s="18" t="s">
        <v>72</v>
      </c>
      <c r="D628" s="42" t="s">
        <v>2194</v>
      </c>
      <c r="E628" s="44">
        <v>45506</v>
      </c>
      <c r="F628" s="18" t="s">
        <v>19</v>
      </c>
      <c r="G628" s="58" t="s">
        <v>26</v>
      </c>
      <c r="H628" s="68">
        <v>45506</v>
      </c>
      <c r="I628" s="41" t="s">
        <v>2195</v>
      </c>
      <c r="J628" s="41" t="s">
        <v>92</v>
      </c>
      <c r="K628" s="66" t="s">
        <v>93</v>
      </c>
      <c r="L628" s="65">
        <v>3600000</v>
      </c>
      <c r="M628" s="211">
        <v>45505</v>
      </c>
    </row>
    <row r="629" spans="1:13" ht="27" x14ac:dyDescent="0.2">
      <c r="A629" s="18" t="s">
        <v>53</v>
      </c>
      <c r="B629" s="18" t="s">
        <v>16</v>
      </c>
      <c r="C629" s="18" t="s">
        <v>72</v>
      </c>
      <c r="D629" s="42" t="s">
        <v>2194</v>
      </c>
      <c r="E629" s="44">
        <v>45506</v>
      </c>
      <c r="F629" s="18" t="s">
        <v>19</v>
      </c>
      <c r="G629" s="58" t="s">
        <v>26</v>
      </c>
      <c r="H629" s="68">
        <v>45506</v>
      </c>
      <c r="I629" s="41" t="s">
        <v>2195</v>
      </c>
      <c r="J629" s="41" t="s">
        <v>2196</v>
      </c>
      <c r="K629" s="66" t="s">
        <v>2197</v>
      </c>
      <c r="L629" s="65">
        <v>3600000</v>
      </c>
      <c r="M629" s="211">
        <v>45505</v>
      </c>
    </row>
    <row r="630" spans="1:13" ht="27" x14ac:dyDescent="0.2">
      <c r="A630" s="18" t="s">
        <v>53</v>
      </c>
      <c r="B630" s="18" t="s">
        <v>16</v>
      </c>
      <c r="C630" s="18" t="s">
        <v>72</v>
      </c>
      <c r="D630" s="42" t="s">
        <v>2198</v>
      </c>
      <c r="E630" s="44">
        <v>44151</v>
      </c>
      <c r="F630" s="18" t="s">
        <v>19</v>
      </c>
      <c r="G630" s="58" t="s">
        <v>26</v>
      </c>
      <c r="H630" s="68">
        <v>45506</v>
      </c>
      <c r="I630" s="41" t="s">
        <v>2199</v>
      </c>
      <c r="J630" s="41" t="s">
        <v>2200</v>
      </c>
      <c r="K630" s="66" t="s">
        <v>2201</v>
      </c>
      <c r="L630" s="65">
        <v>8274696</v>
      </c>
      <c r="M630" s="211">
        <v>45505</v>
      </c>
    </row>
    <row r="631" spans="1:13" ht="27" x14ac:dyDescent="0.2">
      <c r="A631" s="18" t="s">
        <v>42</v>
      </c>
      <c r="B631" s="32" t="s">
        <v>0</v>
      </c>
      <c r="C631" s="18" t="s">
        <v>72</v>
      </c>
      <c r="D631" s="111" t="s">
        <v>15</v>
      </c>
      <c r="E631" s="44" t="s">
        <v>15</v>
      </c>
      <c r="F631" s="32" t="s">
        <v>25</v>
      </c>
      <c r="G631" s="58">
        <v>15240231</v>
      </c>
      <c r="H631" s="68">
        <v>45506</v>
      </c>
      <c r="I631" s="41" t="s">
        <v>2202</v>
      </c>
      <c r="J631" s="41" t="s">
        <v>2203</v>
      </c>
      <c r="K631" s="76" t="s">
        <v>2204</v>
      </c>
      <c r="L631" s="65">
        <v>261934</v>
      </c>
      <c r="M631" s="211">
        <v>45505</v>
      </c>
    </row>
    <row r="632" spans="1:13" ht="40.5" x14ac:dyDescent="0.2">
      <c r="A632" s="18" t="s">
        <v>56</v>
      </c>
      <c r="B632" s="32" t="s">
        <v>0</v>
      </c>
      <c r="C632" s="18" t="s">
        <v>72</v>
      </c>
      <c r="D632" s="111" t="s">
        <v>15</v>
      </c>
      <c r="E632" s="44" t="s">
        <v>15</v>
      </c>
      <c r="F632" s="32" t="s">
        <v>25</v>
      </c>
      <c r="G632" s="57">
        <v>16240240</v>
      </c>
      <c r="H632" s="46">
        <v>45506</v>
      </c>
      <c r="I632" s="41" t="s">
        <v>2258</v>
      </c>
      <c r="J632" s="77" t="s">
        <v>1914</v>
      </c>
      <c r="K632" s="64" t="s">
        <v>47</v>
      </c>
      <c r="L632" s="65">
        <v>359316</v>
      </c>
      <c r="M632" s="211">
        <v>45505</v>
      </c>
    </row>
    <row r="633" spans="1:13" ht="54" x14ac:dyDescent="0.2">
      <c r="A633" s="18" t="s">
        <v>56</v>
      </c>
      <c r="B633" s="32" t="s">
        <v>0</v>
      </c>
      <c r="C633" s="18" t="s">
        <v>72</v>
      </c>
      <c r="D633" s="111" t="s">
        <v>15</v>
      </c>
      <c r="E633" s="44" t="s">
        <v>15</v>
      </c>
      <c r="F633" s="32" t="s">
        <v>25</v>
      </c>
      <c r="G633" s="57">
        <v>16240241</v>
      </c>
      <c r="H633" s="46">
        <v>45506</v>
      </c>
      <c r="I633" s="41" t="s">
        <v>2259</v>
      </c>
      <c r="J633" s="41" t="s">
        <v>511</v>
      </c>
      <c r="K633" s="117" t="s">
        <v>512</v>
      </c>
      <c r="L633" s="65">
        <v>351591</v>
      </c>
      <c r="M633" s="211">
        <v>45505</v>
      </c>
    </row>
    <row r="634" spans="1:13" ht="54" x14ac:dyDescent="0.2">
      <c r="A634" s="18" t="s">
        <v>56</v>
      </c>
      <c r="B634" s="32" t="s">
        <v>0</v>
      </c>
      <c r="C634" s="18" t="s">
        <v>72</v>
      </c>
      <c r="D634" s="111" t="s">
        <v>15</v>
      </c>
      <c r="E634" s="44" t="s">
        <v>15</v>
      </c>
      <c r="F634" s="32" t="s">
        <v>25</v>
      </c>
      <c r="G634" s="57">
        <v>16240242</v>
      </c>
      <c r="H634" s="46">
        <v>45506</v>
      </c>
      <c r="I634" s="41" t="s">
        <v>2260</v>
      </c>
      <c r="J634" s="41" t="s">
        <v>203</v>
      </c>
      <c r="K634" s="66" t="s">
        <v>204</v>
      </c>
      <c r="L634" s="65">
        <v>666638</v>
      </c>
      <c r="M634" s="211">
        <v>45505</v>
      </c>
    </row>
    <row r="635" spans="1:13" ht="27" x14ac:dyDescent="0.2">
      <c r="A635" s="18" t="s">
        <v>56</v>
      </c>
      <c r="B635" s="32" t="s">
        <v>0</v>
      </c>
      <c r="C635" s="18" t="s">
        <v>72</v>
      </c>
      <c r="D635" s="111" t="s">
        <v>15</v>
      </c>
      <c r="E635" s="44" t="s">
        <v>15</v>
      </c>
      <c r="F635" s="33" t="s">
        <v>1</v>
      </c>
      <c r="G635" s="112">
        <v>19237</v>
      </c>
      <c r="H635" s="109">
        <v>45506</v>
      </c>
      <c r="I635" s="69" t="s">
        <v>2309</v>
      </c>
      <c r="J635" s="69" t="s">
        <v>248</v>
      </c>
      <c r="K635" s="140" t="s">
        <v>249</v>
      </c>
      <c r="L635" s="161">
        <v>24563329</v>
      </c>
      <c r="M635" s="211">
        <v>45505</v>
      </c>
    </row>
    <row r="636" spans="1:13" ht="27" x14ac:dyDescent="0.2">
      <c r="A636" s="18" t="s">
        <v>56</v>
      </c>
      <c r="B636" s="32" t="s">
        <v>0</v>
      </c>
      <c r="C636" s="18" t="s">
        <v>72</v>
      </c>
      <c r="D636" s="111" t="s">
        <v>15</v>
      </c>
      <c r="E636" s="44" t="s">
        <v>15</v>
      </c>
      <c r="F636" s="33" t="s">
        <v>1</v>
      </c>
      <c r="G636" s="112">
        <v>9851</v>
      </c>
      <c r="H636" s="109">
        <v>45506</v>
      </c>
      <c r="I636" s="69" t="s">
        <v>2310</v>
      </c>
      <c r="J636" s="69" t="s">
        <v>248</v>
      </c>
      <c r="K636" s="140" t="s">
        <v>249</v>
      </c>
      <c r="L636" s="161">
        <v>657610</v>
      </c>
      <c r="M636" s="211">
        <v>45505</v>
      </c>
    </row>
    <row r="637" spans="1:13" ht="27" x14ac:dyDescent="0.2">
      <c r="A637" s="88" t="s">
        <v>17</v>
      </c>
      <c r="B637" s="18" t="s">
        <v>16</v>
      </c>
      <c r="C637" s="18" t="s">
        <v>72</v>
      </c>
      <c r="D637" s="119" t="s">
        <v>2331</v>
      </c>
      <c r="E637" s="120">
        <v>45503</v>
      </c>
      <c r="F637" s="32" t="s">
        <v>25</v>
      </c>
      <c r="G637" s="81">
        <v>17240744</v>
      </c>
      <c r="H637" s="68">
        <v>45506</v>
      </c>
      <c r="I637" s="87" t="s">
        <v>2332</v>
      </c>
      <c r="J637" s="87" t="s">
        <v>2333</v>
      </c>
      <c r="K637" s="153" t="s">
        <v>2334</v>
      </c>
      <c r="L637" s="162">
        <v>125203613</v>
      </c>
      <c r="M637" s="211">
        <v>45505</v>
      </c>
    </row>
    <row r="638" spans="1:13" ht="40.5" x14ac:dyDescent="0.2">
      <c r="A638" s="18" t="s">
        <v>60</v>
      </c>
      <c r="B638" s="18" t="s">
        <v>16</v>
      </c>
      <c r="C638" s="18" t="s">
        <v>72</v>
      </c>
      <c r="D638" s="111" t="s">
        <v>1509</v>
      </c>
      <c r="E638" s="44">
        <v>45456</v>
      </c>
      <c r="F638" s="57" t="s">
        <v>445</v>
      </c>
      <c r="G638" s="57">
        <v>18240244</v>
      </c>
      <c r="H638" s="46">
        <v>45509</v>
      </c>
      <c r="I638" s="41" t="s">
        <v>1513</v>
      </c>
      <c r="J638" s="41" t="s">
        <v>90</v>
      </c>
      <c r="K638" s="36" t="s">
        <v>27</v>
      </c>
      <c r="L638" s="65">
        <v>559282</v>
      </c>
      <c r="M638" s="211">
        <v>45505</v>
      </c>
    </row>
    <row r="639" spans="1:13" ht="27" x14ac:dyDescent="0.2">
      <c r="A639" s="18" t="s">
        <v>18</v>
      </c>
      <c r="B639" s="73" t="s">
        <v>636</v>
      </c>
      <c r="C639" s="37" t="s">
        <v>73</v>
      </c>
      <c r="D639" s="111" t="s">
        <v>15</v>
      </c>
      <c r="E639" s="44" t="s">
        <v>15</v>
      </c>
      <c r="F639" s="57" t="s">
        <v>445</v>
      </c>
      <c r="G639" s="57">
        <v>1240112</v>
      </c>
      <c r="H639" s="46">
        <v>45509</v>
      </c>
      <c r="I639" s="41" t="s">
        <v>1576</v>
      </c>
      <c r="J639" s="41" t="s">
        <v>1577</v>
      </c>
      <c r="K639" s="76" t="s">
        <v>1578</v>
      </c>
      <c r="L639" s="65">
        <v>1172150</v>
      </c>
      <c r="M639" s="211">
        <v>45505</v>
      </c>
    </row>
    <row r="640" spans="1:13" ht="27" x14ac:dyDescent="0.2">
      <c r="A640" s="18" t="s">
        <v>54</v>
      </c>
      <c r="B640" s="18" t="s">
        <v>16</v>
      </c>
      <c r="C640" s="18" t="s">
        <v>72</v>
      </c>
      <c r="D640" s="111" t="s">
        <v>1509</v>
      </c>
      <c r="E640" s="79" t="s">
        <v>15</v>
      </c>
      <c r="F640" s="32" t="s">
        <v>25</v>
      </c>
      <c r="G640" s="38">
        <v>42400253</v>
      </c>
      <c r="H640" s="138">
        <v>45509</v>
      </c>
      <c r="I640" s="135" t="s">
        <v>1697</v>
      </c>
      <c r="J640" s="41" t="s">
        <v>90</v>
      </c>
      <c r="K640" s="36" t="s">
        <v>27</v>
      </c>
      <c r="L640" s="70">
        <v>235282</v>
      </c>
      <c r="M640" s="211">
        <v>45505</v>
      </c>
    </row>
    <row r="641" spans="1:13" ht="27" x14ac:dyDescent="0.2">
      <c r="A641" s="18" t="s">
        <v>84</v>
      </c>
      <c r="B641" s="32" t="s">
        <v>14</v>
      </c>
      <c r="C641" s="37" t="s">
        <v>20</v>
      </c>
      <c r="D641" s="111" t="s">
        <v>15</v>
      </c>
      <c r="E641" s="44" t="s">
        <v>15</v>
      </c>
      <c r="F641" s="33" t="s">
        <v>725</v>
      </c>
      <c r="G641" s="157">
        <v>5240353</v>
      </c>
      <c r="H641" s="79">
        <v>45509</v>
      </c>
      <c r="I641" s="129" t="s">
        <v>1718</v>
      </c>
      <c r="J641" s="129" t="s">
        <v>1719</v>
      </c>
      <c r="K641" s="159" t="s">
        <v>1720</v>
      </c>
      <c r="L641" s="136">
        <v>95460</v>
      </c>
      <c r="M641" s="211">
        <v>45505</v>
      </c>
    </row>
    <row r="642" spans="1:13" ht="27" x14ac:dyDescent="0.2">
      <c r="A642" s="18" t="s">
        <v>59</v>
      </c>
      <c r="B642" s="18" t="s">
        <v>16</v>
      </c>
      <c r="C642" s="18" t="s">
        <v>72</v>
      </c>
      <c r="D642" s="111" t="s">
        <v>1509</v>
      </c>
      <c r="E642" s="80">
        <v>45456</v>
      </c>
      <c r="F642" s="32" t="s">
        <v>25</v>
      </c>
      <c r="G642" s="31">
        <v>19240233</v>
      </c>
      <c r="H642" s="45">
        <v>45509</v>
      </c>
      <c r="I642" s="84" t="s">
        <v>1987</v>
      </c>
      <c r="J642" s="41" t="s">
        <v>90</v>
      </c>
      <c r="K642" s="36" t="s">
        <v>27</v>
      </c>
      <c r="L642" s="133">
        <v>161681</v>
      </c>
      <c r="M642" s="211">
        <v>45505</v>
      </c>
    </row>
    <row r="643" spans="1:13" ht="27" x14ac:dyDescent="0.2">
      <c r="A643" s="18" t="s">
        <v>59</v>
      </c>
      <c r="B643" s="32" t="s">
        <v>14</v>
      </c>
      <c r="C643" s="37" t="s">
        <v>20</v>
      </c>
      <c r="D643" s="111" t="s">
        <v>15</v>
      </c>
      <c r="E643" s="44" t="s">
        <v>15</v>
      </c>
      <c r="F643" s="32" t="s">
        <v>25</v>
      </c>
      <c r="G643" s="31">
        <v>19240235</v>
      </c>
      <c r="H643" s="45">
        <v>45509</v>
      </c>
      <c r="I643" s="84" t="s">
        <v>1988</v>
      </c>
      <c r="J643" s="41" t="s">
        <v>1989</v>
      </c>
      <c r="K643" s="130" t="s">
        <v>1990</v>
      </c>
      <c r="L643" s="133">
        <v>327250</v>
      </c>
      <c r="M643" s="211">
        <v>45505</v>
      </c>
    </row>
    <row r="644" spans="1:13" ht="13.5" x14ac:dyDescent="0.2">
      <c r="A644" s="18" t="s">
        <v>59</v>
      </c>
      <c r="B644" s="73" t="s">
        <v>2</v>
      </c>
      <c r="C644" s="128" t="s">
        <v>2</v>
      </c>
      <c r="D644" s="73" t="s">
        <v>15</v>
      </c>
      <c r="E644" s="33" t="s">
        <v>15</v>
      </c>
      <c r="F644" s="32" t="s">
        <v>25</v>
      </c>
      <c r="G644" s="31">
        <v>19240236</v>
      </c>
      <c r="H644" s="45">
        <v>45509</v>
      </c>
      <c r="I644" s="84" t="s">
        <v>1991</v>
      </c>
      <c r="J644" s="41" t="s">
        <v>1992</v>
      </c>
      <c r="K644" s="130" t="s">
        <v>1993</v>
      </c>
      <c r="L644" s="133">
        <v>1954000</v>
      </c>
      <c r="M644" s="211">
        <v>45505</v>
      </c>
    </row>
    <row r="645" spans="1:13" ht="27" x14ac:dyDescent="0.2">
      <c r="A645" s="18" t="s">
        <v>59</v>
      </c>
      <c r="B645" s="32" t="s">
        <v>14</v>
      </c>
      <c r="C645" s="37" t="s">
        <v>20</v>
      </c>
      <c r="D645" s="111" t="s">
        <v>15</v>
      </c>
      <c r="E645" s="44" t="s">
        <v>15</v>
      </c>
      <c r="F645" s="32" t="s">
        <v>25</v>
      </c>
      <c r="G645" s="31">
        <v>19240263</v>
      </c>
      <c r="H645" s="45">
        <v>45509</v>
      </c>
      <c r="I645" s="84" t="s">
        <v>1994</v>
      </c>
      <c r="J645" s="41" t="s">
        <v>1989</v>
      </c>
      <c r="K645" s="130" t="s">
        <v>1990</v>
      </c>
      <c r="L645" s="133">
        <v>82500</v>
      </c>
      <c r="M645" s="211">
        <v>45505</v>
      </c>
    </row>
    <row r="646" spans="1:13" ht="13.5" x14ac:dyDescent="0.2">
      <c r="A646" s="18" t="s">
        <v>58</v>
      </c>
      <c r="B646" s="73" t="s">
        <v>2</v>
      </c>
      <c r="C646" s="128" t="s">
        <v>2</v>
      </c>
      <c r="D646" s="38" t="s">
        <v>2033</v>
      </c>
      <c r="E646" s="67">
        <v>39821</v>
      </c>
      <c r="F646" s="32" t="s">
        <v>25</v>
      </c>
      <c r="G646" s="64">
        <v>10240287</v>
      </c>
      <c r="H646" s="67">
        <v>45509</v>
      </c>
      <c r="I646" s="37" t="s">
        <v>2036</v>
      </c>
      <c r="J646" s="37" t="s">
        <v>2035</v>
      </c>
      <c r="K646" s="108" t="s">
        <v>27</v>
      </c>
      <c r="L646" s="70">
        <v>183464</v>
      </c>
      <c r="M646" s="211">
        <v>45505</v>
      </c>
    </row>
    <row r="647" spans="1:13" ht="27" x14ac:dyDescent="0.2">
      <c r="A647" s="18" t="s">
        <v>49</v>
      </c>
      <c r="B647" s="32" t="s">
        <v>14</v>
      </c>
      <c r="C647" s="37" t="s">
        <v>20</v>
      </c>
      <c r="D647" s="111" t="s">
        <v>15</v>
      </c>
      <c r="E647" s="44" t="s">
        <v>15</v>
      </c>
      <c r="F647" s="57" t="s">
        <v>445</v>
      </c>
      <c r="G647" s="18">
        <v>11240314</v>
      </c>
      <c r="H647" s="47">
        <v>45509</v>
      </c>
      <c r="I647" s="32" t="s">
        <v>2067</v>
      </c>
      <c r="J647" s="41" t="s">
        <v>2068</v>
      </c>
      <c r="K647" s="36" t="s">
        <v>2069</v>
      </c>
      <c r="L647" s="65">
        <v>140777</v>
      </c>
      <c r="M647" s="211">
        <v>45505</v>
      </c>
    </row>
    <row r="648" spans="1:13" ht="40.5" x14ac:dyDescent="0.2">
      <c r="A648" s="18" t="s">
        <v>49</v>
      </c>
      <c r="B648" s="18" t="s">
        <v>16</v>
      </c>
      <c r="C648" s="18" t="s">
        <v>72</v>
      </c>
      <c r="D648" s="111" t="s">
        <v>1509</v>
      </c>
      <c r="E648" s="80">
        <v>45456</v>
      </c>
      <c r="F648" s="57" t="s">
        <v>445</v>
      </c>
      <c r="G648" s="18">
        <v>11240315</v>
      </c>
      <c r="H648" s="47">
        <v>45509</v>
      </c>
      <c r="I648" s="32" t="s">
        <v>2070</v>
      </c>
      <c r="J648" s="41" t="s">
        <v>90</v>
      </c>
      <c r="K648" s="36" t="s">
        <v>27</v>
      </c>
      <c r="L648" s="65">
        <v>149681</v>
      </c>
      <c r="M648" s="211">
        <v>45505</v>
      </c>
    </row>
    <row r="649" spans="1:13" ht="27" x14ac:dyDescent="0.2">
      <c r="A649" s="18" t="s">
        <v>48</v>
      </c>
      <c r="B649" s="18" t="s">
        <v>16</v>
      </c>
      <c r="C649" s="18" t="s">
        <v>72</v>
      </c>
      <c r="D649" s="31" t="s">
        <v>2086</v>
      </c>
      <c r="E649" s="45">
        <v>45456</v>
      </c>
      <c r="F649" s="32" t="s">
        <v>25</v>
      </c>
      <c r="G649" s="78">
        <v>12240159</v>
      </c>
      <c r="H649" s="44">
        <v>45509</v>
      </c>
      <c r="I649" s="32" t="s">
        <v>2089</v>
      </c>
      <c r="J649" s="32" t="s">
        <v>2088</v>
      </c>
      <c r="K649" s="35" t="s">
        <v>27</v>
      </c>
      <c r="L649" s="133">
        <v>265182</v>
      </c>
      <c r="M649" s="211">
        <v>45505</v>
      </c>
    </row>
    <row r="650" spans="1:13" ht="27" x14ac:dyDescent="0.2">
      <c r="A650" s="18" t="s">
        <v>48</v>
      </c>
      <c r="B650" s="18" t="s">
        <v>16</v>
      </c>
      <c r="C650" s="18" t="s">
        <v>72</v>
      </c>
      <c r="D650" s="31" t="s">
        <v>2090</v>
      </c>
      <c r="E650" s="45">
        <v>45506</v>
      </c>
      <c r="F650" s="32" t="s">
        <v>25</v>
      </c>
      <c r="G650" s="78">
        <v>12240160</v>
      </c>
      <c r="H650" s="44">
        <v>45509</v>
      </c>
      <c r="I650" s="32" t="s">
        <v>2091</v>
      </c>
      <c r="J650" s="32" t="s">
        <v>419</v>
      </c>
      <c r="K650" s="35" t="s">
        <v>420</v>
      </c>
      <c r="L650" s="133">
        <v>800000</v>
      </c>
      <c r="M650" s="211">
        <v>45505</v>
      </c>
    </row>
    <row r="651" spans="1:13" ht="13.5" x14ac:dyDescent="0.2">
      <c r="A651" s="18" t="s">
        <v>53</v>
      </c>
      <c r="B651" s="32" t="s">
        <v>14</v>
      </c>
      <c r="C651" s="37" t="s">
        <v>20</v>
      </c>
      <c r="D651" s="111" t="s">
        <v>15</v>
      </c>
      <c r="E651" s="44" t="s">
        <v>15</v>
      </c>
      <c r="F651" s="32" t="s">
        <v>25</v>
      </c>
      <c r="G651" s="58">
        <v>14240217</v>
      </c>
      <c r="H651" s="68">
        <v>45509</v>
      </c>
      <c r="I651" s="32" t="s">
        <v>2154</v>
      </c>
      <c r="J651" s="51" t="s">
        <v>2155</v>
      </c>
      <c r="K651" s="66" t="s">
        <v>2156</v>
      </c>
      <c r="L651" s="65">
        <v>270000</v>
      </c>
      <c r="M651" s="211">
        <v>45505</v>
      </c>
    </row>
    <row r="652" spans="1:13" ht="40.5" x14ac:dyDescent="0.2">
      <c r="A652" s="88" t="s">
        <v>17</v>
      </c>
      <c r="B652" s="32" t="s">
        <v>0</v>
      </c>
      <c r="C652" s="18" t="s">
        <v>72</v>
      </c>
      <c r="D652" s="111" t="s">
        <v>15</v>
      </c>
      <c r="E652" s="44" t="s">
        <v>15</v>
      </c>
      <c r="F652" s="32" t="s">
        <v>25</v>
      </c>
      <c r="G652" s="81">
        <v>17240745</v>
      </c>
      <c r="H652" s="68">
        <v>45509</v>
      </c>
      <c r="I652" s="41" t="s">
        <v>2335</v>
      </c>
      <c r="J652" s="84" t="s">
        <v>385</v>
      </c>
      <c r="K652" s="127" t="s">
        <v>195</v>
      </c>
      <c r="L652" s="162">
        <v>1050000</v>
      </c>
      <c r="M652" s="211">
        <v>45505</v>
      </c>
    </row>
    <row r="653" spans="1:13" ht="27" x14ac:dyDescent="0.2">
      <c r="A653" s="88" t="s">
        <v>17</v>
      </c>
      <c r="B653" s="73" t="s">
        <v>2</v>
      </c>
      <c r="C653" s="128" t="s">
        <v>2</v>
      </c>
      <c r="D653" s="118" t="s">
        <v>2336</v>
      </c>
      <c r="E653" s="44">
        <v>45495</v>
      </c>
      <c r="F653" s="32" t="s">
        <v>25</v>
      </c>
      <c r="G653" s="81">
        <v>17240748</v>
      </c>
      <c r="H653" s="68">
        <v>45509</v>
      </c>
      <c r="I653" s="41" t="s">
        <v>2337</v>
      </c>
      <c r="J653" s="84" t="s">
        <v>2338</v>
      </c>
      <c r="K653" s="127" t="s">
        <v>2339</v>
      </c>
      <c r="L653" s="162">
        <v>102037050</v>
      </c>
      <c r="M653" s="211">
        <v>45505</v>
      </c>
    </row>
    <row r="654" spans="1:13" ht="40.5" x14ac:dyDescent="0.2">
      <c r="A654" s="18" t="s">
        <v>60</v>
      </c>
      <c r="B654" s="18" t="s">
        <v>16</v>
      </c>
      <c r="C654" s="18" t="s">
        <v>72</v>
      </c>
      <c r="D654" s="111" t="s">
        <v>1514</v>
      </c>
      <c r="E654" s="44">
        <v>45348</v>
      </c>
      <c r="F654" s="57" t="s">
        <v>445</v>
      </c>
      <c r="G654" s="57">
        <v>18240245</v>
      </c>
      <c r="H654" s="46">
        <v>45510</v>
      </c>
      <c r="I654" s="41" t="s">
        <v>1515</v>
      </c>
      <c r="J654" s="41" t="s">
        <v>308</v>
      </c>
      <c r="K654" s="76" t="s">
        <v>309</v>
      </c>
      <c r="L654" s="65">
        <v>3000000</v>
      </c>
      <c r="M654" s="211">
        <v>45505</v>
      </c>
    </row>
    <row r="655" spans="1:13" ht="27" x14ac:dyDescent="0.2">
      <c r="A655" s="18" t="s">
        <v>18</v>
      </c>
      <c r="B655" s="32" t="s">
        <v>0</v>
      </c>
      <c r="C655" s="18" t="s">
        <v>72</v>
      </c>
      <c r="D655" s="111" t="s">
        <v>15</v>
      </c>
      <c r="E655" s="44" t="s">
        <v>15</v>
      </c>
      <c r="F655" s="57" t="s">
        <v>445</v>
      </c>
      <c r="G655" s="57">
        <v>1240111</v>
      </c>
      <c r="H655" s="46">
        <v>45510</v>
      </c>
      <c r="I655" s="41" t="s">
        <v>1575</v>
      </c>
      <c r="J655" s="41" t="s">
        <v>352</v>
      </c>
      <c r="K655" s="127" t="s">
        <v>353</v>
      </c>
      <c r="L655" s="65">
        <v>506477</v>
      </c>
      <c r="M655" s="211">
        <v>45505</v>
      </c>
    </row>
    <row r="656" spans="1:13" ht="13.5" x14ac:dyDescent="0.2">
      <c r="A656" s="18" t="s">
        <v>18</v>
      </c>
      <c r="B656" s="32" t="s">
        <v>14</v>
      </c>
      <c r="C656" s="37" t="s">
        <v>20</v>
      </c>
      <c r="D656" s="111" t="s">
        <v>15</v>
      </c>
      <c r="E656" s="44" t="s">
        <v>15</v>
      </c>
      <c r="F656" s="57" t="s">
        <v>445</v>
      </c>
      <c r="G656" s="57">
        <v>1240113</v>
      </c>
      <c r="H656" s="46">
        <v>45510</v>
      </c>
      <c r="I656" s="41" t="s">
        <v>1579</v>
      </c>
      <c r="J656" s="37" t="s">
        <v>1580</v>
      </c>
      <c r="K656" s="108" t="s">
        <v>103</v>
      </c>
      <c r="L656" s="65">
        <v>298452</v>
      </c>
      <c r="M656" s="211">
        <v>45505</v>
      </c>
    </row>
    <row r="657" spans="1:13" ht="27" x14ac:dyDescent="0.2">
      <c r="A657" s="18" t="s">
        <v>84</v>
      </c>
      <c r="B657" s="32" t="s">
        <v>14</v>
      </c>
      <c r="C657" s="37" t="s">
        <v>20</v>
      </c>
      <c r="D657" s="111" t="s">
        <v>15</v>
      </c>
      <c r="E657" s="44" t="s">
        <v>15</v>
      </c>
      <c r="F657" s="33" t="s">
        <v>725</v>
      </c>
      <c r="G657" s="112">
        <v>5240357</v>
      </c>
      <c r="H657" s="109">
        <v>45510</v>
      </c>
      <c r="I657" s="69" t="s">
        <v>1721</v>
      </c>
      <c r="J657" s="158" t="s">
        <v>1722</v>
      </c>
      <c r="K657" s="124" t="s">
        <v>1723</v>
      </c>
      <c r="L657" s="125">
        <v>160000</v>
      </c>
      <c r="M657" s="211">
        <v>45505</v>
      </c>
    </row>
    <row r="658" spans="1:13" ht="27" x14ac:dyDescent="0.2">
      <c r="A658" s="18" t="s">
        <v>52</v>
      </c>
      <c r="B658" s="73" t="s">
        <v>636</v>
      </c>
      <c r="C658" s="37" t="s">
        <v>73</v>
      </c>
      <c r="D658" s="111" t="s">
        <v>15</v>
      </c>
      <c r="E658" s="44" t="s">
        <v>15</v>
      </c>
      <c r="F658" s="32" t="s">
        <v>25</v>
      </c>
      <c r="G658" s="35">
        <v>20240089</v>
      </c>
      <c r="H658" s="82">
        <v>45510</v>
      </c>
      <c r="I658" s="41" t="s">
        <v>1865</v>
      </c>
      <c r="J658" s="84" t="s">
        <v>424</v>
      </c>
      <c r="K658" s="85" t="s">
        <v>425</v>
      </c>
      <c r="L658" s="83">
        <v>1729308</v>
      </c>
      <c r="M658" s="211">
        <v>45505</v>
      </c>
    </row>
    <row r="659" spans="1:13" ht="13.5" x14ac:dyDescent="0.2">
      <c r="A659" s="18" t="s">
        <v>52</v>
      </c>
      <c r="B659" s="32" t="s">
        <v>14</v>
      </c>
      <c r="C659" s="37" t="s">
        <v>20</v>
      </c>
      <c r="D659" s="111" t="s">
        <v>15</v>
      </c>
      <c r="E659" s="44" t="s">
        <v>15</v>
      </c>
      <c r="F659" s="32" t="s">
        <v>25</v>
      </c>
      <c r="G659" s="85">
        <v>20240088</v>
      </c>
      <c r="H659" s="82">
        <v>45510</v>
      </c>
      <c r="I659" s="41" t="s">
        <v>1873</v>
      </c>
      <c r="J659" s="121" t="s">
        <v>189</v>
      </c>
      <c r="K659" s="85" t="s">
        <v>151</v>
      </c>
      <c r="L659" s="83">
        <v>1550000</v>
      </c>
      <c r="M659" s="211">
        <v>45505</v>
      </c>
    </row>
    <row r="660" spans="1:13" ht="13.5" x14ac:dyDescent="0.2">
      <c r="A660" s="18" t="s">
        <v>58</v>
      </c>
      <c r="B660" s="73" t="s">
        <v>2</v>
      </c>
      <c r="C660" s="128" t="s">
        <v>2</v>
      </c>
      <c r="D660" s="38" t="s">
        <v>2033</v>
      </c>
      <c r="E660" s="67">
        <v>39821</v>
      </c>
      <c r="F660" s="32" t="s">
        <v>25</v>
      </c>
      <c r="G660" s="64">
        <v>10240288</v>
      </c>
      <c r="H660" s="67">
        <v>45510</v>
      </c>
      <c r="I660" s="37" t="s">
        <v>2037</v>
      </c>
      <c r="J660" s="37" t="s">
        <v>2035</v>
      </c>
      <c r="K660" s="108" t="s">
        <v>27</v>
      </c>
      <c r="L660" s="70">
        <v>15980</v>
      </c>
      <c r="M660" s="211">
        <v>45505</v>
      </c>
    </row>
    <row r="661" spans="1:13" ht="13.5" x14ac:dyDescent="0.2">
      <c r="A661" s="18" t="s">
        <v>58</v>
      </c>
      <c r="B661" s="73" t="s">
        <v>2</v>
      </c>
      <c r="C661" s="128" t="s">
        <v>2</v>
      </c>
      <c r="D661" s="38" t="s">
        <v>2033</v>
      </c>
      <c r="E661" s="67">
        <v>39821</v>
      </c>
      <c r="F661" s="32" t="s">
        <v>25</v>
      </c>
      <c r="G661" s="64">
        <v>10240289</v>
      </c>
      <c r="H661" s="67">
        <v>45510</v>
      </c>
      <c r="I661" s="37" t="s">
        <v>2038</v>
      </c>
      <c r="J661" s="37" t="s">
        <v>2035</v>
      </c>
      <c r="K661" s="108" t="s">
        <v>27</v>
      </c>
      <c r="L661" s="70">
        <v>2261</v>
      </c>
      <c r="M661" s="211">
        <v>45505</v>
      </c>
    </row>
    <row r="662" spans="1:13" ht="40.5" x14ac:dyDescent="0.2">
      <c r="A662" s="18" t="s">
        <v>49</v>
      </c>
      <c r="B662" s="32" t="s">
        <v>14</v>
      </c>
      <c r="C662" s="37" t="s">
        <v>20</v>
      </c>
      <c r="D662" s="111" t="s">
        <v>15</v>
      </c>
      <c r="E662" s="44" t="s">
        <v>15</v>
      </c>
      <c r="F662" s="57" t="s">
        <v>445</v>
      </c>
      <c r="G662" s="18">
        <v>11240317</v>
      </c>
      <c r="H662" s="47">
        <v>45510</v>
      </c>
      <c r="I662" s="32" t="s">
        <v>2071</v>
      </c>
      <c r="J662" s="32" t="s">
        <v>2072</v>
      </c>
      <c r="K662" s="36" t="s">
        <v>264</v>
      </c>
      <c r="L662" s="62">
        <v>264180</v>
      </c>
      <c r="M662" s="211">
        <v>45505</v>
      </c>
    </row>
    <row r="663" spans="1:13" ht="40.5" x14ac:dyDescent="0.2">
      <c r="A663" s="18" t="s">
        <v>49</v>
      </c>
      <c r="B663" s="73" t="s">
        <v>2</v>
      </c>
      <c r="C663" s="128" t="s">
        <v>2</v>
      </c>
      <c r="D663" s="33" t="s">
        <v>221</v>
      </c>
      <c r="E663" s="80">
        <v>44476</v>
      </c>
      <c r="F663" s="57" t="s">
        <v>445</v>
      </c>
      <c r="G663" s="18">
        <v>11240318</v>
      </c>
      <c r="H663" s="47">
        <v>45510</v>
      </c>
      <c r="I663" s="32" t="s">
        <v>2073</v>
      </c>
      <c r="J663" s="32" t="s">
        <v>222</v>
      </c>
      <c r="K663" s="36" t="s">
        <v>223</v>
      </c>
      <c r="L663" s="62">
        <v>225430</v>
      </c>
      <c r="M663" s="211">
        <v>45505</v>
      </c>
    </row>
    <row r="664" spans="1:13" ht="27" x14ac:dyDescent="0.2">
      <c r="A664" s="18" t="s">
        <v>49</v>
      </c>
      <c r="B664" s="73" t="s">
        <v>636</v>
      </c>
      <c r="C664" s="37" t="s">
        <v>73</v>
      </c>
      <c r="D664" s="111" t="s">
        <v>15</v>
      </c>
      <c r="E664" s="44" t="s">
        <v>15</v>
      </c>
      <c r="F664" s="32" t="s">
        <v>25</v>
      </c>
      <c r="G664" s="18">
        <v>11240319</v>
      </c>
      <c r="H664" s="47">
        <v>45510</v>
      </c>
      <c r="I664" s="41" t="s">
        <v>2074</v>
      </c>
      <c r="J664" s="32" t="s">
        <v>117</v>
      </c>
      <c r="K664" s="36" t="s">
        <v>34</v>
      </c>
      <c r="L664" s="62">
        <v>2954425</v>
      </c>
      <c r="M664" s="211">
        <v>45505</v>
      </c>
    </row>
    <row r="665" spans="1:13" ht="27" x14ac:dyDescent="0.2">
      <c r="A665" s="18" t="s">
        <v>49</v>
      </c>
      <c r="B665" s="32" t="s">
        <v>0</v>
      </c>
      <c r="C665" s="18" t="s">
        <v>72</v>
      </c>
      <c r="D665" s="111" t="s">
        <v>15</v>
      </c>
      <c r="E665" s="44" t="s">
        <v>15</v>
      </c>
      <c r="F665" s="57" t="s">
        <v>445</v>
      </c>
      <c r="G665" s="18">
        <v>11240320</v>
      </c>
      <c r="H665" s="47">
        <v>45510</v>
      </c>
      <c r="I665" s="41" t="s">
        <v>2075</v>
      </c>
      <c r="J665" s="32" t="s">
        <v>451</v>
      </c>
      <c r="K665" s="36" t="s">
        <v>452</v>
      </c>
      <c r="L665" s="62">
        <v>2273390</v>
      </c>
      <c r="M665" s="211">
        <v>45505</v>
      </c>
    </row>
    <row r="666" spans="1:13" ht="27" x14ac:dyDescent="0.2">
      <c r="A666" s="18" t="s">
        <v>49</v>
      </c>
      <c r="B666" s="73" t="s">
        <v>636</v>
      </c>
      <c r="C666" s="37" t="s">
        <v>73</v>
      </c>
      <c r="D666" s="111" t="s">
        <v>15</v>
      </c>
      <c r="E666" s="44" t="s">
        <v>15</v>
      </c>
      <c r="F666" s="32" t="s">
        <v>25</v>
      </c>
      <c r="G666" s="18">
        <v>11240321</v>
      </c>
      <c r="H666" s="47">
        <v>45510</v>
      </c>
      <c r="I666" s="41" t="s">
        <v>2076</v>
      </c>
      <c r="J666" s="32" t="s">
        <v>117</v>
      </c>
      <c r="K666" s="36" t="s">
        <v>34</v>
      </c>
      <c r="L666" s="62">
        <v>856300</v>
      </c>
      <c r="M666" s="211">
        <v>45505</v>
      </c>
    </row>
    <row r="667" spans="1:13" ht="27" x14ac:dyDescent="0.2">
      <c r="A667" s="18" t="s">
        <v>51</v>
      </c>
      <c r="B667" s="32" t="s">
        <v>0</v>
      </c>
      <c r="C667" s="18" t="s">
        <v>72</v>
      </c>
      <c r="D667" s="111" t="s">
        <v>15</v>
      </c>
      <c r="E667" s="44" t="s">
        <v>15</v>
      </c>
      <c r="F667" s="32" t="s">
        <v>25</v>
      </c>
      <c r="G667" s="57">
        <v>13240263</v>
      </c>
      <c r="H667" s="46">
        <v>45510</v>
      </c>
      <c r="I667" s="41" t="s">
        <v>2121</v>
      </c>
      <c r="J667" s="41" t="s">
        <v>68</v>
      </c>
      <c r="K667" s="76" t="s">
        <v>91</v>
      </c>
      <c r="L667" s="126">
        <v>225430</v>
      </c>
      <c r="M667" s="211">
        <v>45505</v>
      </c>
    </row>
    <row r="668" spans="1:13" ht="27" x14ac:dyDescent="0.2">
      <c r="A668" s="18" t="s">
        <v>51</v>
      </c>
      <c r="B668" s="32" t="s">
        <v>0</v>
      </c>
      <c r="C668" s="18" t="s">
        <v>72</v>
      </c>
      <c r="D668" s="111" t="s">
        <v>15</v>
      </c>
      <c r="E668" s="44" t="s">
        <v>15</v>
      </c>
      <c r="F668" s="32" t="s">
        <v>25</v>
      </c>
      <c r="G668" s="57">
        <v>13240264</v>
      </c>
      <c r="H668" s="46">
        <v>45510</v>
      </c>
      <c r="I668" s="41" t="s">
        <v>2122</v>
      </c>
      <c r="J668" s="41" t="s">
        <v>68</v>
      </c>
      <c r="K668" s="76" t="s">
        <v>91</v>
      </c>
      <c r="L668" s="126">
        <v>225430</v>
      </c>
      <c r="M668" s="211">
        <v>45505</v>
      </c>
    </row>
    <row r="669" spans="1:13" ht="27" x14ac:dyDescent="0.2">
      <c r="A669" s="18" t="s">
        <v>51</v>
      </c>
      <c r="B669" s="32" t="s">
        <v>0</v>
      </c>
      <c r="C669" s="18" t="s">
        <v>72</v>
      </c>
      <c r="D669" s="111" t="s">
        <v>15</v>
      </c>
      <c r="E669" s="44" t="s">
        <v>15</v>
      </c>
      <c r="F669" s="32" t="s">
        <v>25</v>
      </c>
      <c r="G669" s="57">
        <v>13240265</v>
      </c>
      <c r="H669" s="46">
        <v>45510</v>
      </c>
      <c r="I669" s="41" t="s">
        <v>2123</v>
      </c>
      <c r="J669" s="41" t="s">
        <v>297</v>
      </c>
      <c r="K669" s="76" t="s">
        <v>298</v>
      </c>
      <c r="L669" s="126">
        <v>270000</v>
      </c>
      <c r="M669" s="211">
        <v>45505</v>
      </c>
    </row>
    <row r="670" spans="1:13" ht="13.5" x14ac:dyDescent="0.2">
      <c r="A670" s="18" t="s">
        <v>51</v>
      </c>
      <c r="B670" s="58" t="s">
        <v>170</v>
      </c>
      <c r="C670" s="18" t="s">
        <v>72</v>
      </c>
      <c r="D670" s="111" t="s">
        <v>15</v>
      </c>
      <c r="E670" s="44" t="s">
        <v>15</v>
      </c>
      <c r="F670" s="32" t="s">
        <v>25</v>
      </c>
      <c r="G670" s="57">
        <v>13240266</v>
      </c>
      <c r="H670" s="46">
        <v>45510</v>
      </c>
      <c r="I670" s="41" t="s">
        <v>2124</v>
      </c>
      <c r="J670" s="41" t="s">
        <v>2125</v>
      </c>
      <c r="K670" s="76" t="s">
        <v>2126</v>
      </c>
      <c r="L670" s="126">
        <v>52122</v>
      </c>
      <c r="M670" s="211">
        <v>45505</v>
      </c>
    </row>
    <row r="671" spans="1:13" ht="27" x14ac:dyDescent="0.2">
      <c r="A671" s="18" t="s">
        <v>53</v>
      </c>
      <c r="B671" s="18" t="s">
        <v>16</v>
      </c>
      <c r="C671" s="18" t="s">
        <v>72</v>
      </c>
      <c r="D671" s="42" t="s">
        <v>545</v>
      </c>
      <c r="E671" s="44">
        <v>45236</v>
      </c>
      <c r="F671" s="32" t="s">
        <v>25</v>
      </c>
      <c r="G671" s="58">
        <v>14240218</v>
      </c>
      <c r="H671" s="68">
        <v>45510</v>
      </c>
      <c r="I671" s="32" t="s">
        <v>2157</v>
      </c>
      <c r="J671" s="51" t="s">
        <v>154</v>
      </c>
      <c r="K671" s="66" t="s">
        <v>130</v>
      </c>
      <c r="L671" s="65">
        <v>44863</v>
      </c>
      <c r="M671" s="211">
        <v>45505</v>
      </c>
    </row>
    <row r="672" spans="1:13" ht="54" x14ac:dyDescent="0.2">
      <c r="A672" s="18" t="s">
        <v>56</v>
      </c>
      <c r="B672" s="32" t="s">
        <v>0</v>
      </c>
      <c r="C672" s="18" t="s">
        <v>72</v>
      </c>
      <c r="D672" s="111" t="s">
        <v>15</v>
      </c>
      <c r="E672" s="44" t="s">
        <v>15</v>
      </c>
      <c r="F672" s="32" t="s">
        <v>25</v>
      </c>
      <c r="G672" s="57">
        <v>16240248</v>
      </c>
      <c r="H672" s="46">
        <v>45510</v>
      </c>
      <c r="I672" s="41" t="s">
        <v>2268</v>
      </c>
      <c r="J672" s="41" t="s">
        <v>2269</v>
      </c>
      <c r="K672" s="66" t="s">
        <v>2270</v>
      </c>
      <c r="L672" s="65">
        <v>134136</v>
      </c>
      <c r="M672" s="211">
        <v>45505</v>
      </c>
    </row>
    <row r="673" spans="1:13" ht="54" x14ac:dyDescent="0.2">
      <c r="A673" s="88" t="s">
        <v>17</v>
      </c>
      <c r="B673" s="18" t="s">
        <v>16</v>
      </c>
      <c r="C673" s="18" t="s">
        <v>72</v>
      </c>
      <c r="D673" s="111" t="s">
        <v>1509</v>
      </c>
      <c r="E673" s="44">
        <v>44204</v>
      </c>
      <c r="F673" s="32" t="s">
        <v>25</v>
      </c>
      <c r="G673" s="119">
        <v>17240749</v>
      </c>
      <c r="H673" s="68">
        <v>45510</v>
      </c>
      <c r="I673" s="87" t="s">
        <v>2340</v>
      </c>
      <c r="J673" s="41" t="s">
        <v>90</v>
      </c>
      <c r="K673" s="36" t="s">
        <v>27</v>
      </c>
      <c r="L673" s="162">
        <v>127964</v>
      </c>
      <c r="M673" s="211">
        <v>45505</v>
      </c>
    </row>
    <row r="674" spans="1:13" ht="40.5" x14ac:dyDescent="0.2">
      <c r="A674" s="18" t="s">
        <v>60</v>
      </c>
      <c r="B674" s="32" t="s">
        <v>14</v>
      </c>
      <c r="C674" s="37" t="s">
        <v>20</v>
      </c>
      <c r="D674" s="111" t="s">
        <v>15</v>
      </c>
      <c r="E674" s="44" t="s">
        <v>15</v>
      </c>
      <c r="F674" s="57" t="s">
        <v>445</v>
      </c>
      <c r="G674" s="57">
        <v>18240246</v>
      </c>
      <c r="H674" s="46">
        <v>45511</v>
      </c>
      <c r="I674" s="41" t="s">
        <v>1516</v>
      </c>
      <c r="J674" s="41" t="s">
        <v>1517</v>
      </c>
      <c r="K674" s="76" t="s">
        <v>1518</v>
      </c>
      <c r="L674" s="65">
        <v>2800000</v>
      </c>
      <c r="M674" s="211">
        <v>45505</v>
      </c>
    </row>
    <row r="675" spans="1:13" ht="27" x14ac:dyDescent="0.2">
      <c r="A675" s="18" t="s">
        <v>60</v>
      </c>
      <c r="B675" s="18" t="s">
        <v>16</v>
      </c>
      <c r="C675" s="18" t="s">
        <v>72</v>
      </c>
      <c r="D675" s="111" t="s">
        <v>1519</v>
      </c>
      <c r="E675" s="44">
        <v>45490</v>
      </c>
      <c r="F675" s="57" t="s">
        <v>445</v>
      </c>
      <c r="G675" s="57">
        <v>18240247</v>
      </c>
      <c r="H675" s="46">
        <v>45511</v>
      </c>
      <c r="I675" s="41" t="s">
        <v>1520</v>
      </c>
      <c r="J675" s="41" t="s">
        <v>1521</v>
      </c>
      <c r="K675" s="76" t="s">
        <v>1522</v>
      </c>
      <c r="L675" s="65">
        <v>413555</v>
      </c>
      <c r="M675" s="211">
        <v>45505</v>
      </c>
    </row>
    <row r="676" spans="1:13" ht="40.5" x14ac:dyDescent="0.2">
      <c r="A676" s="18" t="s">
        <v>60</v>
      </c>
      <c r="B676" s="18" t="s">
        <v>16</v>
      </c>
      <c r="C676" s="18" t="s">
        <v>72</v>
      </c>
      <c r="D676" s="111" t="s">
        <v>1509</v>
      </c>
      <c r="E676" s="44">
        <v>45456</v>
      </c>
      <c r="F676" s="57" t="s">
        <v>445</v>
      </c>
      <c r="G676" s="57">
        <v>18240248</v>
      </c>
      <c r="H676" s="46">
        <v>45511</v>
      </c>
      <c r="I676" s="41" t="s">
        <v>1523</v>
      </c>
      <c r="J676" s="41" t="s">
        <v>90</v>
      </c>
      <c r="K676" s="36" t="s">
        <v>27</v>
      </c>
      <c r="L676" s="65">
        <v>200782</v>
      </c>
      <c r="M676" s="211">
        <v>45505</v>
      </c>
    </row>
    <row r="677" spans="1:13" ht="40.5" x14ac:dyDescent="0.2">
      <c r="A677" s="18" t="s">
        <v>60</v>
      </c>
      <c r="B677" s="18" t="s">
        <v>16</v>
      </c>
      <c r="C677" s="18" t="s">
        <v>72</v>
      </c>
      <c r="D677" s="111" t="s">
        <v>1509</v>
      </c>
      <c r="E677" s="44">
        <v>45456</v>
      </c>
      <c r="F677" s="57" t="s">
        <v>445</v>
      </c>
      <c r="G677" s="57">
        <v>18240249</v>
      </c>
      <c r="H677" s="46">
        <v>45511</v>
      </c>
      <c r="I677" s="41" t="s">
        <v>1524</v>
      </c>
      <c r="J677" s="41" t="s">
        <v>90</v>
      </c>
      <c r="K677" s="36" t="s">
        <v>27</v>
      </c>
      <c r="L677" s="65">
        <v>211042</v>
      </c>
      <c r="M677" s="211">
        <v>45505</v>
      </c>
    </row>
    <row r="678" spans="1:13" ht="27" x14ac:dyDescent="0.2">
      <c r="A678" s="18" t="s">
        <v>18</v>
      </c>
      <c r="B678" s="32" t="s">
        <v>14</v>
      </c>
      <c r="C678" s="37" t="s">
        <v>20</v>
      </c>
      <c r="D678" s="111" t="s">
        <v>15</v>
      </c>
      <c r="E678" s="44" t="s">
        <v>15</v>
      </c>
      <c r="F678" s="57" t="s">
        <v>445</v>
      </c>
      <c r="G678" s="57">
        <v>1240114</v>
      </c>
      <c r="H678" s="46">
        <v>45511</v>
      </c>
      <c r="I678" s="41" t="s">
        <v>1581</v>
      </c>
      <c r="J678" s="41" t="s">
        <v>1582</v>
      </c>
      <c r="K678" s="76" t="s">
        <v>1583</v>
      </c>
      <c r="L678" s="65">
        <v>178500</v>
      </c>
      <c r="M678" s="211">
        <v>45505</v>
      </c>
    </row>
    <row r="679" spans="1:13" ht="27" x14ac:dyDescent="0.2">
      <c r="A679" s="18" t="s">
        <v>57</v>
      </c>
      <c r="B679" s="32" t="s">
        <v>0</v>
      </c>
      <c r="C679" s="18" t="s">
        <v>72</v>
      </c>
      <c r="D679" s="111" t="s">
        <v>15</v>
      </c>
      <c r="E679" s="44" t="s">
        <v>15</v>
      </c>
      <c r="F679" s="57" t="s">
        <v>445</v>
      </c>
      <c r="G679" s="57">
        <v>2240248</v>
      </c>
      <c r="H679" s="46">
        <v>45511</v>
      </c>
      <c r="I679" s="41" t="s">
        <v>1606</v>
      </c>
      <c r="J679" s="34" t="s">
        <v>106</v>
      </c>
      <c r="K679" s="35" t="s">
        <v>96</v>
      </c>
      <c r="L679" s="65">
        <v>328507</v>
      </c>
      <c r="M679" s="211">
        <v>45505</v>
      </c>
    </row>
    <row r="680" spans="1:13" ht="27" x14ac:dyDescent="0.2">
      <c r="A680" s="18" t="s">
        <v>54</v>
      </c>
      <c r="B680" s="18" t="s">
        <v>16</v>
      </c>
      <c r="C680" s="18" t="s">
        <v>72</v>
      </c>
      <c r="D680" s="111" t="s">
        <v>1509</v>
      </c>
      <c r="E680" s="79" t="s">
        <v>15</v>
      </c>
      <c r="F680" s="32" t="s">
        <v>25</v>
      </c>
      <c r="G680" s="38">
        <v>42400254</v>
      </c>
      <c r="H680" s="138">
        <v>45511</v>
      </c>
      <c r="I680" s="135" t="s">
        <v>1698</v>
      </c>
      <c r="J680" s="41" t="s">
        <v>90</v>
      </c>
      <c r="K680" s="36" t="s">
        <v>27</v>
      </c>
      <c r="L680" s="70">
        <v>206464</v>
      </c>
      <c r="M680" s="211">
        <v>45505</v>
      </c>
    </row>
    <row r="681" spans="1:13" ht="27" x14ac:dyDescent="0.2">
      <c r="A681" s="18" t="s">
        <v>84</v>
      </c>
      <c r="B681" s="18" t="s">
        <v>16</v>
      </c>
      <c r="C681" s="18" t="s">
        <v>72</v>
      </c>
      <c r="D681" s="112" t="s">
        <v>1724</v>
      </c>
      <c r="E681" s="109">
        <v>45506</v>
      </c>
      <c r="F681" s="32" t="s">
        <v>25</v>
      </c>
      <c r="G681" s="112">
        <v>5240359</v>
      </c>
      <c r="H681" s="109">
        <v>45511</v>
      </c>
      <c r="I681" s="69" t="s">
        <v>1725</v>
      </c>
      <c r="J681" s="158" t="s">
        <v>1726</v>
      </c>
      <c r="K681" s="124" t="s">
        <v>558</v>
      </c>
      <c r="L681" s="125">
        <v>1342320</v>
      </c>
      <c r="M681" s="211">
        <v>45505</v>
      </c>
    </row>
    <row r="682" spans="1:13" ht="13.5" x14ac:dyDescent="0.2">
      <c r="A682" s="18" t="s">
        <v>109</v>
      </c>
      <c r="B682" s="18" t="s">
        <v>16</v>
      </c>
      <c r="C682" s="18" t="s">
        <v>72</v>
      </c>
      <c r="D682" s="110" t="s">
        <v>1931</v>
      </c>
      <c r="E682" s="145">
        <v>45511</v>
      </c>
      <c r="F682" s="38" t="s">
        <v>22</v>
      </c>
      <c r="G682" s="77">
        <v>407</v>
      </c>
      <c r="H682" s="145">
        <v>45511</v>
      </c>
      <c r="I682" s="37" t="s">
        <v>1932</v>
      </c>
      <c r="J682" s="37" t="s">
        <v>1933</v>
      </c>
      <c r="K682" s="64" t="s">
        <v>1934</v>
      </c>
      <c r="L682" s="72">
        <f>25*37700*5</f>
        <v>4712500</v>
      </c>
      <c r="M682" s="211">
        <v>45505</v>
      </c>
    </row>
    <row r="683" spans="1:13" ht="13.5" x14ac:dyDescent="0.2">
      <c r="A683" s="18" t="s">
        <v>59</v>
      </c>
      <c r="B683" s="32" t="s">
        <v>14</v>
      </c>
      <c r="C683" s="37" t="s">
        <v>20</v>
      </c>
      <c r="D683" s="111" t="s">
        <v>15</v>
      </c>
      <c r="E683" s="44" t="s">
        <v>15</v>
      </c>
      <c r="F683" s="32" t="s">
        <v>25</v>
      </c>
      <c r="G683" s="31">
        <v>19240237</v>
      </c>
      <c r="H683" s="45">
        <v>45511</v>
      </c>
      <c r="I683" s="84" t="s">
        <v>1995</v>
      </c>
      <c r="J683" s="41" t="s">
        <v>1996</v>
      </c>
      <c r="K683" s="130" t="s">
        <v>1997</v>
      </c>
      <c r="L683" s="133">
        <v>170000</v>
      </c>
      <c r="M683" s="211">
        <v>45505</v>
      </c>
    </row>
    <row r="684" spans="1:13" ht="27" x14ac:dyDescent="0.2">
      <c r="A684" s="18" t="s">
        <v>49</v>
      </c>
      <c r="B684" s="32" t="s">
        <v>14</v>
      </c>
      <c r="C684" s="37" t="s">
        <v>20</v>
      </c>
      <c r="D684" s="111" t="s">
        <v>15</v>
      </c>
      <c r="E684" s="44" t="s">
        <v>15</v>
      </c>
      <c r="F684" s="57" t="s">
        <v>445</v>
      </c>
      <c r="G684" s="18">
        <v>11240322</v>
      </c>
      <c r="H684" s="47">
        <v>45511</v>
      </c>
      <c r="I684" s="41" t="s">
        <v>2077</v>
      </c>
      <c r="J684" s="32" t="s">
        <v>2078</v>
      </c>
      <c r="K684" s="36" t="s">
        <v>2079</v>
      </c>
      <c r="L684" s="65">
        <v>350000</v>
      </c>
      <c r="M684" s="211">
        <v>45505</v>
      </c>
    </row>
    <row r="685" spans="1:13" ht="27" x14ac:dyDescent="0.2">
      <c r="A685" s="18" t="s">
        <v>42</v>
      </c>
      <c r="B685" s="32" t="s">
        <v>0</v>
      </c>
      <c r="C685" s="18" t="s">
        <v>72</v>
      </c>
      <c r="D685" s="111" t="s">
        <v>15</v>
      </c>
      <c r="E685" s="44" t="s">
        <v>15</v>
      </c>
      <c r="F685" s="32" t="s">
        <v>25</v>
      </c>
      <c r="G685" s="58">
        <v>15240232</v>
      </c>
      <c r="H685" s="68">
        <v>45511</v>
      </c>
      <c r="I685" s="41" t="s">
        <v>2205</v>
      </c>
      <c r="J685" s="41" t="s">
        <v>1296</v>
      </c>
      <c r="K685" s="76" t="s">
        <v>215</v>
      </c>
      <c r="L685" s="65">
        <v>319456</v>
      </c>
      <c r="M685" s="211">
        <v>45505</v>
      </c>
    </row>
    <row r="686" spans="1:13" ht="27" x14ac:dyDescent="0.2">
      <c r="A686" s="18" t="s">
        <v>56</v>
      </c>
      <c r="B686" s="32" t="s">
        <v>0</v>
      </c>
      <c r="C686" s="18" t="s">
        <v>72</v>
      </c>
      <c r="D686" s="111" t="s">
        <v>15</v>
      </c>
      <c r="E686" s="44" t="s">
        <v>15</v>
      </c>
      <c r="F686" s="33" t="s">
        <v>1</v>
      </c>
      <c r="G686" s="112">
        <v>469</v>
      </c>
      <c r="H686" s="109">
        <v>45511</v>
      </c>
      <c r="I686" s="69" t="s">
        <v>2304</v>
      </c>
      <c r="J686" s="69" t="s">
        <v>131</v>
      </c>
      <c r="K686" s="140" t="s">
        <v>132</v>
      </c>
      <c r="L686" s="161">
        <v>416500</v>
      </c>
      <c r="M686" s="211">
        <v>45505</v>
      </c>
    </row>
    <row r="687" spans="1:13" ht="27" x14ac:dyDescent="0.2">
      <c r="A687" s="18" t="s">
        <v>56</v>
      </c>
      <c r="B687" s="32" t="s">
        <v>0</v>
      </c>
      <c r="C687" s="18" t="s">
        <v>72</v>
      </c>
      <c r="D687" s="111" t="s">
        <v>15</v>
      </c>
      <c r="E687" s="44" t="s">
        <v>15</v>
      </c>
      <c r="F687" s="112" t="s">
        <v>2305</v>
      </c>
      <c r="G687" s="112">
        <v>23310824</v>
      </c>
      <c r="H687" s="109">
        <v>45511</v>
      </c>
      <c r="I687" s="69" t="s">
        <v>2307</v>
      </c>
      <c r="J687" s="69" t="s">
        <v>135</v>
      </c>
      <c r="K687" s="140" t="s">
        <v>136</v>
      </c>
      <c r="L687" s="161">
        <v>1591757</v>
      </c>
      <c r="M687" s="211">
        <v>45505</v>
      </c>
    </row>
    <row r="688" spans="1:13" ht="54" x14ac:dyDescent="0.2">
      <c r="A688" s="88" t="s">
        <v>17</v>
      </c>
      <c r="B688" s="18" t="s">
        <v>16</v>
      </c>
      <c r="C688" s="18" t="s">
        <v>72</v>
      </c>
      <c r="D688" s="111" t="s">
        <v>1509</v>
      </c>
      <c r="E688" s="44">
        <v>44204</v>
      </c>
      <c r="F688" s="32" t="s">
        <v>25</v>
      </c>
      <c r="G688" s="119">
        <v>17240750</v>
      </c>
      <c r="H688" s="68">
        <v>45511</v>
      </c>
      <c r="I688" s="87" t="s">
        <v>2341</v>
      </c>
      <c r="J688" s="41" t="s">
        <v>90</v>
      </c>
      <c r="K688" s="36" t="s">
        <v>27</v>
      </c>
      <c r="L688" s="162">
        <v>77246</v>
      </c>
      <c r="M688" s="211">
        <v>45505</v>
      </c>
    </row>
    <row r="689" spans="1:13" ht="27" x14ac:dyDescent="0.2">
      <c r="A689" s="88" t="s">
        <v>17</v>
      </c>
      <c r="B689" s="32" t="s">
        <v>0</v>
      </c>
      <c r="C689" s="18" t="s">
        <v>72</v>
      </c>
      <c r="D689" s="111" t="s">
        <v>15</v>
      </c>
      <c r="E689" s="44" t="s">
        <v>15</v>
      </c>
      <c r="F689" s="32" t="s">
        <v>25</v>
      </c>
      <c r="G689" s="81">
        <v>17240751</v>
      </c>
      <c r="H689" s="68">
        <v>45511</v>
      </c>
      <c r="I689" s="41" t="s">
        <v>2342</v>
      </c>
      <c r="J689" s="41" t="s">
        <v>352</v>
      </c>
      <c r="K689" s="127" t="s">
        <v>353</v>
      </c>
      <c r="L689" s="162">
        <v>470687</v>
      </c>
      <c r="M689" s="211">
        <v>45505</v>
      </c>
    </row>
    <row r="690" spans="1:13" ht="54" x14ac:dyDescent="0.2">
      <c r="A690" s="88" t="s">
        <v>17</v>
      </c>
      <c r="B690" s="32" t="s">
        <v>14</v>
      </c>
      <c r="C690" s="37" t="s">
        <v>20</v>
      </c>
      <c r="D690" s="111" t="s">
        <v>15</v>
      </c>
      <c r="E690" s="44" t="s">
        <v>15</v>
      </c>
      <c r="F690" s="32" t="s">
        <v>25</v>
      </c>
      <c r="G690" s="81">
        <v>17240752</v>
      </c>
      <c r="H690" s="68">
        <v>45511</v>
      </c>
      <c r="I690" s="41" t="s">
        <v>2343</v>
      </c>
      <c r="J690" s="41" t="s">
        <v>2344</v>
      </c>
      <c r="K690" s="127" t="s">
        <v>580</v>
      </c>
      <c r="L690" s="162">
        <v>62705</v>
      </c>
      <c r="M690" s="211">
        <v>45505</v>
      </c>
    </row>
    <row r="691" spans="1:13" ht="27" x14ac:dyDescent="0.2">
      <c r="A691" s="88" t="s">
        <v>17</v>
      </c>
      <c r="B691" s="32" t="s">
        <v>0</v>
      </c>
      <c r="C691" s="18" t="s">
        <v>72</v>
      </c>
      <c r="D691" s="111" t="s">
        <v>15</v>
      </c>
      <c r="E691" s="44" t="s">
        <v>15</v>
      </c>
      <c r="F691" s="32" t="s">
        <v>25</v>
      </c>
      <c r="G691" s="81">
        <v>17240753</v>
      </c>
      <c r="H691" s="68">
        <v>45511</v>
      </c>
      <c r="I691" s="41" t="s">
        <v>2345</v>
      </c>
      <c r="J691" s="41" t="s">
        <v>1936</v>
      </c>
      <c r="K691" s="76" t="s">
        <v>585</v>
      </c>
      <c r="L691" s="162">
        <v>76680</v>
      </c>
      <c r="M691" s="211">
        <v>45505</v>
      </c>
    </row>
    <row r="692" spans="1:13" ht="40.5" x14ac:dyDescent="0.2">
      <c r="A692" s="88" t="s">
        <v>17</v>
      </c>
      <c r="B692" s="18" t="s">
        <v>16</v>
      </c>
      <c r="C692" s="18" t="s">
        <v>72</v>
      </c>
      <c r="D692" s="111" t="s">
        <v>1509</v>
      </c>
      <c r="E692" s="44">
        <v>44204</v>
      </c>
      <c r="F692" s="32" t="s">
        <v>25</v>
      </c>
      <c r="G692" s="81">
        <v>17240754</v>
      </c>
      <c r="H692" s="68">
        <v>45511</v>
      </c>
      <c r="I692" s="87" t="s">
        <v>2346</v>
      </c>
      <c r="J692" s="41" t="s">
        <v>90</v>
      </c>
      <c r="K692" s="36" t="s">
        <v>27</v>
      </c>
      <c r="L692" s="162">
        <v>144042</v>
      </c>
      <c r="M692" s="211">
        <v>45505</v>
      </c>
    </row>
    <row r="693" spans="1:13" ht="40.5" x14ac:dyDescent="0.2">
      <c r="A693" s="88" t="s">
        <v>17</v>
      </c>
      <c r="B693" s="18" t="s">
        <v>16</v>
      </c>
      <c r="C693" s="18" t="s">
        <v>72</v>
      </c>
      <c r="D693" s="111" t="s">
        <v>1509</v>
      </c>
      <c r="E693" s="44">
        <v>44204</v>
      </c>
      <c r="F693" s="32" t="s">
        <v>25</v>
      </c>
      <c r="G693" s="81">
        <v>17240755</v>
      </c>
      <c r="H693" s="68">
        <v>45511</v>
      </c>
      <c r="I693" s="87" t="s">
        <v>2347</v>
      </c>
      <c r="J693" s="41" t="s">
        <v>90</v>
      </c>
      <c r="K693" s="36" t="s">
        <v>27</v>
      </c>
      <c r="L693" s="162">
        <v>280785</v>
      </c>
      <c r="M693" s="211">
        <v>45505</v>
      </c>
    </row>
    <row r="694" spans="1:13" ht="40.5" x14ac:dyDescent="0.2">
      <c r="A694" s="88" t="s">
        <v>17</v>
      </c>
      <c r="B694" s="18" t="s">
        <v>16</v>
      </c>
      <c r="C694" s="18" t="s">
        <v>72</v>
      </c>
      <c r="D694" s="111" t="s">
        <v>1509</v>
      </c>
      <c r="E694" s="44">
        <v>44204</v>
      </c>
      <c r="F694" s="32" t="s">
        <v>25</v>
      </c>
      <c r="G694" s="81">
        <v>17240756</v>
      </c>
      <c r="H694" s="68">
        <v>45511</v>
      </c>
      <c r="I694" s="87" t="s">
        <v>2348</v>
      </c>
      <c r="J694" s="41" t="s">
        <v>90</v>
      </c>
      <c r="K694" s="36" t="s">
        <v>27</v>
      </c>
      <c r="L694" s="162">
        <v>280785</v>
      </c>
      <c r="M694" s="211">
        <v>45505</v>
      </c>
    </row>
    <row r="695" spans="1:13" ht="40.5" x14ac:dyDescent="0.2">
      <c r="A695" s="88" t="s">
        <v>17</v>
      </c>
      <c r="B695" s="18" t="s">
        <v>16</v>
      </c>
      <c r="C695" s="18" t="s">
        <v>72</v>
      </c>
      <c r="D695" s="118" t="s">
        <v>2465</v>
      </c>
      <c r="E695" s="44">
        <v>45511</v>
      </c>
      <c r="F695" s="88" t="s">
        <v>22</v>
      </c>
      <c r="G695" s="81" t="s">
        <v>26</v>
      </c>
      <c r="H695" s="68">
        <v>45511</v>
      </c>
      <c r="I695" s="33" t="s">
        <v>2466</v>
      </c>
      <c r="J695" s="33" t="s">
        <v>471</v>
      </c>
      <c r="K695" s="43" t="s">
        <v>472</v>
      </c>
      <c r="L695" s="166">
        <v>2177442</v>
      </c>
      <c r="M695" s="211">
        <v>45505</v>
      </c>
    </row>
    <row r="696" spans="1:13" ht="40.5" x14ac:dyDescent="0.2">
      <c r="A696" s="88" t="s">
        <v>17</v>
      </c>
      <c r="B696" s="18" t="s">
        <v>16</v>
      </c>
      <c r="C696" s="18" t="s">
        <v>72</v>
      </c>
      <c r="D696" s="118" t="s">
        <v>2467</v>
      </c>
      <c r="E696" s="44">
        <v>45511</v>
      </c>
      <c r="F696" s="88" t="s">
        <v>22</v>
      </c>
      <c r="G696" s="81" t="s">
        <v>26</v>
      </c>
      <c r="H696" s="68">
        <v>45511</v>
      </c>
      <c r="I696" s="33" t="s">
        <v>2468</v>
      </c>
      <c r="J696" s="33" t="s">
        <v>1504</v>
      </c>
      <c r="K696" s="43" t="s">
        <v>2469</v>
      </c>
      <c r="L696" s="166">
        <f>972.14*37700/44*5</f>
        <v>4164736.1363636367</v>
      </c>
      <c r="M696" s="211">
        <v>45505</v>
      </c>
    </row>
    <row r="697" spans="1:13" ht="40.5" x14ac:dyDescent="0.2">
      <c r="A697" s="18" t="s">
        <v>60</v>
      </c>
      <c r="B697" s="32" t="s">
        <v>14</v>
      </c>
      <c r="C697" s="37" t="s">
        <v>20</v>
      </c>
      <c r="D697" s="111" t="s">
        <v>15</v>
      </c>
      <c r="E697" s="44" t="s">
        <v>15</v>
      </c>
      <c r="F697" s="57" t="s">
        <v>445</v>
      </c>
      <c r="G697" s="57">
        <v>18240251</v>
      </c>
      <c r="H697" s="46">
        <v>45512</v>
      </c>
      <c r="I697" s="41" t="s">
        <v>1525</v>
      </c>
      <c r="J697" s="41" t="s">
        <v>268</v>
      </c>
      <c r="K697" s="76" t="s">
        <v>269</v>
      </c>
      <c r="L697" s="65">
        <v>304311</v>
      </c>
      <c r="M697" s="211">
        <v>45505</v>
      </c>
    </row>
    <row r="698" spans="1:13" ht="40.5" x14ac:dyDescent="0.2">
      <c r="A698" s="18" t="s">
        <v>60</v>
      </c>
      <c r="B698" s="73" t="s">
        <v>2</v>
      </c>
      <c r="C698" s="128" t="s">
        <v>2</v>
      </c>
      <c r="D698" s="111" t="s">
        <v>1528</v>
      </c>
      <c r="E698" s="44">
        <v>44476</v>
      </c>
      <c r="F698" s="57" t="s">
        <v>445</v>
      </c>
      <c r="G698" s="57">
        <v>18240253</v>
      </c>
      <c r="H698" s="46">
        <v>45512</v>
      </c>
      <c r="I698" s="41" t="s">
        <v>1529</v>
      </c>
      <c r="J698" s="41" t="s">
        <v>280</v>
      </c>
      <c r="K698" s="76" t="s">
        <v>1530</v>
      </c>
      <c r="L698" s="65">
        <v>150277</v>
      </c>
      <c r="M698" s="211">
        <v>45505</v>
      </c>
    </row>
    <row r="699" spans="1:13" ht="27" x14ac:dyDescent="0.2">
      <c r="A699" s="18" t="s">
        <v>18</v>
      </c>
      <c r="B699" s="32" t="s">
        <v>14</v>
      </c>
      <c r="C699" s="37" t="s">
        <v>20</v>
      </c>
      <c r="D699" s="111" t="s">
        <v>15</v>
      </c>
      <c r="E699" s="44" t="s">
        <v>15</v>
      </c>
      <c r="F699" s="32" t="s">
        <v>25</v>
      </c>
      <c r="G699" s="57">
        <v>1240115</v>
      </c>
      <c r="H699" s="46">
        <v>45512</v>
      </c>
      <c r="I699" s="41" t="s">
        <v>1584</v>
      </c>
      <c r="J699" s="41" t="s">
        <v>1585</v>
      </c>
      <c r="K699" s="76" t="s">
        <v>1586</v>
      </c>
      <c r="L699" s="65">
        <v>2466156</v>
      </c>
      <c r="M699" s="211">
        <v>45505</v>
      </c>
    </row>
    <row r="700" spans="1:13" ht="13.5" x14ac:dyDescent="0.2">
      <c r="A700" s="18" t="s">
        <v>18</v>
      </c>
      <c r="B700" s="32" t="s">
        <v>14</v>
      </c>
      <c r="C700" s="37" t="s">
        <v>20</v>
      </c>
      <c r="D700" s="111" t="s">
        <v>15</v>
      </c>
      <c r="E700" s="44" t="s">
        <v>15</v>
      </c>
      <c r="F700" s="32" t="s">
        <v>25</v>
      </c>
      <c r="G700" s="57">
        <v>1240116</v>
      </c>
      <c r="H700" s="46">
        <v>45512</v>
      </c>
      <c r="I700" s="41" t="s">
        <v>1587</v>
      </c>
      <c r="J700" s="37" t="s">
        <v>1580</v>
      </c>
      <c r="K700" s="108" t="s">
        <v>103</v>
      </c>
      <c r="L700" s="65">
        <v>256564</v>
      </c>
      <c r="M700" s="211">
        <v>45505</v>
      </c>
    </row>
    <row r="701" spans="1:13" ht="40.5" x14ac:dyDescent="0.2">
      <c r="A701" s="18" t="s">
        <v>18</v>
      </c>
      <c r="B701" s="32" t="s">
        <v>0</v>
      </c>
      <c r="C701" s="18" t="s">
        <v>72</v>
      </c>
      <c r="D701" s="111" t="s">
        <v>15</v>
      </c>
      <c r="E701" s="44" t="s">
        <v>15</v>
      </c>
      <c r="F701" s="57" t="s">
        <v>445</v>
      </c>
      <c r="G701" s="57">
        <v>1240117</v>
      </c>
      <c r="H701" s="46">
        <v>45512</v>
      </c>
      <c r="I701" s="41" t="s">
        <v>1588</v>
      </c>
      <c r="J701" s="41" t="s">
        <v>1589</v>
      </c>
      <c r="K701" s="76" t="s">
        <v>1590</v>
      </c>
      <c r="L701" s="65">
        <v>2377739</v>
      </c>
      <c r="M701" s="211">
        <v>45505</v>
      </c>
    </row>
    <row r="702" spans="1:13" ht="13.5" x14ac:dyDescent="0.2">
      <c r="A702" s="18" t="s">
        <v>57</v>
      </c>
      <c r="B702" s="32" t="s">
        <v>14</v>
      </c>
      <c r="C702" s="37" t="s">
        <v>20</v>
      </c>
      <c r="D702" s="111" t="s">
        <v>15</v>
      </c>
      <c r="E702" s="44" t="s">
        <v>15</v>
      </c>
      <c r="F702" s="57" t="s">
        <v>445</v>
      </c>
      <c r="G702" s="57">
        <v>2240249</v>
      </c>
      <c r="H702" s="46">
        <v>45512</v>
      </c>
      <c r="I702" s="41" t="s">
        <v>1607</v>
      </c>
      <c r="J702" s="41" t="s">
        <v>33</v>
      </c>
      <c r="K702" s="76" t="s">
        <v>34</v>
      </c>
      <c r="L702" s="65">
        <v>713738</v>
      </c>
      <c r="M702" s="211">
        <v>45505</v>
      </c>
    </row>
    <row r="703" spans="1:13" ht="27" x14ac:dyDescent="0.2">
      <c r="A703" s="18" t="s">
        <v>57</v>
      </c>
      <c r="B703" s="18" t="s">
        <v>16</v>
      </c>
      <c r="C703" s="18" t="s">
        <v>72</v>
      </c>
      <c r="D703" s="112" t="s">
        <v>679</v>
      </c>
      <c r="E703" s="156">
        <v>45426</v>
      </c>
      <c r="F703" s="57" t="s">
        <v>445</v>
      </c>
      <c r="G703" s="57">
        <v>2240250</v>
      </c>
      <c r="H703" s="46">
        <v>45512</v>
      </c>
      <c r="I703" s="41" t="s">
        <v>1608</v>
      </c>
      <c r="J703" s="41" t="s">
        <v>681</v>
      </c>
      <c r="K703" s="76" t="s">
        <v>146</v>
      </c>
      <c r="L703" s="65">
        <v>101440</v>
      </c>
      <c r="M703" s="211">
        <v>45505</v>
      </c>
    </row>
    <row r="704" spans="1:13" ht="27" x14ac:dyDescent="0.2">
      <c r="A704" s="18" t="s">
        <v>57</v>
      </c>
      <c r="B704" s="18" t="s">
        <v>16</v>
      </c>
      <c r="C704" s="18" t="s">
        <v>72</v>
      </c>
      <c r="D704" s="111" t="s">
        <v>1509</v>
      </c>
      <c r="E704" s="156">
        <v>44204</v>
      </c>
      <c r="F704" s="57" t="s">
        <v>445</v>
      </c>
      <c r="G704" s="57">
        <v>2240251</v>
      </c>
      <c r="H704" s="46">
        <v>45512</v>
      </c>
      <c r="I704" s="41" t="s">
        <v>1609</v>
      </c>
      <c r="J704" s="41" t="s">
        <v>90</v>
      </c>
      <c r="K704" s="36" t="s">
        <v>27</v>
      </c>
      <c r="L704" s="65">
        <v>292664</v>
      </c>
      <c r="M704" s="211">
        <v>45505</v>
      </c>
    </row>
    <row r="705" spans="1:13" ht="27" x14ac:dyDescent="0.2">
      <c r="A705" s="18" t="s">
        <v>57</v>
      </c>
      <c r="B705" s="18" t="s">
        <v>16</v>
      </c>
      <c r="C705" s="18" t="s">
        <v>72</v>
      </c>
      <c r="D705" s="111" t="s">
        <v>1509</v>
      </c>
      <c r="E705" s="156">
        <v>44204</v>
      </c>
      <c r="F705" s="57" t="s">
        <v>445</v>
      </c>
      <c r="G705" s="57">
        <v>2240252</v>
      </c>
      <c r="H705" s="46">
        <v>45512</v>
      </c>
      <c r="I705" s="41" t="s">
        <v>1610</v>
      </c>
      <c r="J705" s="41" t="s">
        <v>90</v>
      </c>
      <c r="K705" s="36" t="s">
        <v>27</v>
      </c>
      <c r="L705" s="65">
        <v>632477</v>
      </c>
      <c r="M705" s="211">
        <v>45505</v>
      </c>
    </row>
    <row r="706" spans="1:13" ht="27" x14ac:dyDescent="0.2">
      <c r="A706" s="18" t="s">
        <v>57</v>
      </c>
      <c r="B706" s="18" t="s">
        <v>16</v>
      </c>
      <c r="C706" s="18" t="s">
        <v>72</v>
      </c>
      <c r="D706" s="111" t="s">
        <v>1509</v>
      </c>
      <c r="E706" s="156">
        <v>44204</v>
      </c>
      <c r="F706" s="57" t="s">
        <v>445</v>
      </c>
      <c r="G706" s="57">
        <v>2240253</v>
      </c>
      <c r="H706" s="46">
        <v>45512</v>
      </c>
      <c r="I706" s="41" t="s">
        <v>1611</v>
      </c>
      <c r="J706" s="41" t="s">
        <v>90</v>
      </c>
      <c r="K706" s="36" t="s">
        <v>27</v>
      </c>
      <c r="L706" s="65">
        <v>178542</v>
      </c>
      <c r="M706" s="211">
        <v>45505</v>
      </c>
    </row>
    <row r="707" spans="1:13" ht="13.5" x14ac:dyDescent="0.2">
      <c r="A707" s="18" t="s">
        <v>57</v>
      </c>
      <c r="B707" s="32" t="s">
        <v>14</v>
      </c>
      <c r="C707" s="37" t="s">
        <v>20</v>
      </c>
      <c r="D707" s="111" t="s">
        <v>15</v>
      </c>
      <c r="E707" s="44" t="s">
        <v>15</v>
      </c>
      <c r="F707" s="156" t="s">
        <v>15</v>
      </c>
      <c r="G707" s="112" t="s">
        <v>23</v>
      </c>
      <c r="H707" s="46">
        <v>45512</v>
      </c>
      <c r="I707" s="41" t="s">
        <v>1612</v>
      </c>
      <c r="J707" s="41" t="s">
        <v>330</v>
      </c>
      <c r="K707" s="76" t="s">
        <v>282</v>
      </c>
      <c r="L707" s="65">
        <v>81159</v>
      </c>
      <c r="M707" s="211">
        <v>45505</v>
      </c>
    </row>
    <row r="708" spans="1:13" ht="27" x14ac:dyDescent="0.2">
      <c r="A708" s="18" t="s">
        <v>55</v>
      </c>
      <c r="B708" s="32" t="s">
        <v>0</v>
      </c>
      <c r="C708" s="18" t="s">
        <v>72</v>
      </c>
      <c r="D708" s="111" t="s">
        <v>15</v>
      </c>
      <c r="E708" s="44" t="s">
        <v>15</v>
      </c>
      <c r="F708" s="32" t="s">
        <v>25</v>
      </c>
      <c r="G708" s="57">
        <v>32400165</v>
      </c>
      <c r="H708" s="44">
        <v>45512</v>
      </c>
      <c r="I708" s="32" t="s">
        <v>1686</v>
      </c>
      <c r="J708" s="34" t="s">
        <v>106</v>
      </c>
      <c r="K708" s="35" t="s">
        <v>96</v>
      </c>
      <c r="L708" s="133">
        <v>151725</v>
      </c>
      <c r="M708" s="211">
        <v>45505</v>
      </c>
    </row>
    <row r="709" spans="1:13" ht="27" x14ac:dyDescent="0.2">
      <c r="A709" s="18" t="s">
        <v>55</v>
      </c>
      <c r="B709" s="32" t="s">
        <v>0</v>
      </c>
      <c r="C709" s="18" t="s">
        <v>72</v>
      </c>
      <c r="D709" s="111" t="s">
        <v>15</v>
      </c>
      <c r="E709" s="44" t="s">
        <v>15</v>
      </c>
      <c r="F709" s="32" t="s">
        <v>25</v>
      </c>
      <c r="G709" s="57">
        <v>32400166</v>
      </c>
      <c r="H709" s="44">
        <v>45512</v>
      </c>
      <c r="I709" s="32" t="s">
        <v>1687</v>
      </c>
      <c r="J709" s="34" t="s">
        <v>106</v>
      </c>
      <c r="K709" s="35" t="s">
        <v>96</v>
      </c>
      <c r="L709" s="133">
        <v>151725</v>
      </c>
      <c r="M709" s="211">
        <v>45505</v>
      </c>
    </row>
    <row r="710" spans="1:13" ht="27" x14ac:dyDescent="0.2">
      <c r="A710" s="18" t="s">
        <v>84</v>
      </c>
      <c r="B710" s="32" t="s">
        <v>14</v>
      </c>
      <c r="C710" s="37" t="s">
        <v>20</v>
      </c>
      <c r="D710" s="111" t="s">
        <v>15</v>
      </c>
      <c r="E710" s="44" t="s">
        <v>15</v>
      </c>
      <c r="F710" s="32" t="s">
        <v>25</v>
      </c>
      <c r="G710" s="112">
        <v>5240360</v>
      </c>
      <c r="H710" s="109">
        <v>45512</v>
      </c>
      <c r="I710" s="69" t="s">
        <v>1727</v>
      </c>
      <c r="J710" s="158" t="s">
        <v>1728</v>
      </c>
      <c r="K710" s="124" t="s">
        <v>1729</v>
      </c>
      <c r="L710" s="125">
        <v>2240000</v>
      </c>
      <c r="M710" s="211">
        <v>45505</v>
      </c>
    </row>
    <row r="711" spans="1:13" ht="40.5" x14ac:dyDescent="0.2">
      <c r="A711" s="18" t="s">
        <v>85</v>
      </c>
      <c r="B711" s="32" t="s">
        <v>14</v>
      </c>
      <c r="C711" s="37" t="s">
        <v>20</v>
      </c>
      <c r="D711" s="111" t="s">
        <v>15</v>
      </c>
      <c r="E711" s="44" t="s">
        <v>15</v>
      </c>
      <c r="F711" s="32" t="s">
        <v>25</v>
      </c>
      <c r="G711" s="48">
        <v>6240341</v>
      </c>
      <c r="H711" s="46">
        <v>45512</v>
      </c>
      <c r="I711" s="39" t="s">
        <v>1743</v>
      </c>
      <c r="J711" s="39" t="s">
        <v>181</v>
      </c>
      <c r="K711" s="40" t="s">
        <v>182</v>
      </c>
      <c r="L711" s="63">
        <f>2.7*37700</f>
        <v>101790</v>
      </c>
      <c r="M711" s="211">
        <v>45505</v>
      </c>
    </row>
    <row r="712" spans="1:13" ht="27" x14ac:dyDescent="0.2">
      <c r="A712" s="18" t="s">
        <v>85</v>
      </c>
      <c r="B712" s="32" t="s">
        <v>0</v>
      </c>
      <c r="C712" s="18" t="s">
        <v>72</v>
      </c>
      <c r="D712" s="111" t="s">
        <v>15</v>
      </c>
      <c r="E712" s="44" t="s">
        <v>15</v>
      </c>
      <c r="F712" s="32" t="s">
        <v>25</v>
      </c>
      <c r="G712" s="48">
        <v>6240342</v>
      </c>
      <c r="H712" s="46">
        <v>45512</v>
      </c>
      <c r="I712" s="39" t="s">
        <v>1744</v>
      </c>
      <c r="J712" s="39" t="s">
        <v>412</v>
      </c>
      <c r="K712" s="40" t="s">
        <v>413</v>
      </c>
      <c r="L712" s="63">
        <v>53550</v>
      </c>
      <c r="M712" s="211">
        <v>45505</v>
      </c>
    </row>
    <row r="713" spans="1:13" ht="27" x14ac:dyDescent="0.2">
      <c r="A713" s="18" t="s">
        <v>85</v>
      </c>
      <c r="B713" s="32" t="s">
        <v>0</v>
      </c>
      <c r="C713" s="18" t="s">
        <v>72</v>
      </c>
      <c r="D713" s="111" t="s">
        <v>15</v>
      </c>
      <c r="E713" s="44" t="s">
        <v>15</v>
      </c>
      <c r="F713" s="32" t="s">
        <v>25</v>
      </c>
      <c r="G713" s="48">
        <v>6240343</v>
      </c>
      <c r="H713" s="46">
        <v>45512</v>
      </c>
      <c r="I713" s="39" t="s">
        <v>1745</v>
      </c>
      <c r="J713" s="39" t="s">
        <v>332</v>
      </c>
      <c r="K713" s="40" t="s">
        <v>333</v>
      </c>
      <c r="L713" s="63">
        <v>261800</v>
      </c>
      <c r="M713" s="211">
        <v>45505</v>
      </c>
    </row>
    <row r="714" spans="1:13" ht="27" x14ac:dyDescent="0.2">
      <c r="A714" s="18" t="s">
        <v>85</v>
      </c>
      <c r="B714" s="18" t="s">
        <v>16</v>
      </c>
      <c r="C714" s="18" t="s">
        <v>72</v>
      </c>
      <c r="D714" s="48" t="s">
        <v>1746</v>
      </c>
      <c r="E714" s="46">
        <v>45505</v>
      </c>
      <c r="F714" s="32" t="s">
        <v>25</v>
      </c>
      <c r="G714" s="48">
        <v>6240344</v>
      </c>
      <c r="H714" s="46">
        <v>45512</v>
      </c>
      <c r="I714" s="39" t="s">
        <v>1747</v>
      </c>
      <c r="J714" s="41" t="s">
        <v>352</v>
      </c>
      <c r="K714" s="127" t="s">
        <v>353</v>
      </c>
      <c r="L714" s="63">
        <v>2785419</v>
      </c>
      <c r="M714" s="211">
        <v>45505</v>
      </c>
    </row>
    <row r="715" spans="1:13" ht="13.5" x14ac:dyDescent="0.2">
      <c r="A715" s="18" t="s">
        <v>50</v>
      </c>
      <c r="B715" s="32" t="s">
        <v>14</v>
      </c>
      <c r="C715" s="37" t="s">
        <v>20</v>
      </c>
      <c r="D715" s="111" t="s">
        <v>15</v>
      </c>
      <c r="E715" s="44" t="s">
        <v>15</v>
      </c>
      <c r="F715" s="32" t="s">
        <v>25</v>
      </c>
      <c r="G715" s="58">
        <v>7240245</v>
      </c>
      <c r="H715" s="68">
        <v>45512</v>
      </c>
      <c r="I715" s="41" t="s">
        <v>1793</v>
      </c>
      <c r="J715" s="41" t="s">
        <v>292</v>
      </c>
      <c r="K715" s="76" t="s">
        <v>374</v>
      </c>
      <c r="L715" s="65">
        <v>416500</v>
      </c>
      <c r="M715" s="211">
        <v>45505</v>
      </c>
    </row>
    <row r="716" spans="1:13" ht="13.5" x14ac:dyDescent="0.2">
      <c r="A716" s="18" t="s">
        <v>50</v>
      </c>
      <c r="B716" s="32" t="s">
        <v>14</v>
      </c>
      <c r="C716" s="37" t="s">
        <v>20</v>
      </c>
      <c r="D716" s="111" t="s">
        <v>15</v>
      </c>
      <c r="E716" s="44" t="s">
        <v>15</v>
      </c>
      <c r="F716" s="32" t="s">
        <v>25</v>
      </c>
      <c r="G716" s="58">
        <v>7240246</v>
      </c>
      <c r="H716" s="68">
        <v>45512</v>
      </c>
      <c r="I716" s="41" t="s">
        <v>1794</v>
      </c>
      <c r="J716" s="41" t="s">
        <v>1795</v>
      </c>
      <c r="K716" s="76" t="s">
        <v>1796</v>
      </c>
      <c r="L716" s="65">
        <v>352240</v>
      </c>
      <c r="M716" s="211">
        <v>45505</v>
      </c>
    </row>
    <row r="717" spans="1:13" ht="27" x14ac:dyDescent="0.2">
      <c r="A717" s="18" t="s">
        <v>50</v>
      </c>
      <c r="B717" s="32" t="s">
        <v>14</v>
      </c>
      <c r="C717" s="37" t="s">
        <v>20</v>
      </c>
      <c r="D717" s="111" t="s">
        <v>15</v>
      </c>
      <c r="E717" s="44" t="s">
        <v>15</v>
      </c>
      <c r="F717" s="32" t="s">
        <v>25</v>
      </c>
      <c r="G717" s="58">
        <v>7240247</v>
      </c>
      <c r="H717" s="68">
        <v>45512</v>
      </c>
      <c r="I717" s="41" t="s">
        <v>1797</v>
      </c>
      <c r="J717" s="41" t="s">
        <v>1798</v>
      </c>
      <c r="K717" s="76" t="s">
        <v>1799</v>
      </c>
      <c r="L717" s="65">
        <v>3089526</v>
      </c>
      <c r="M717" s="211">
        <v>45505</v>
      </c>
    </row>
    <row r="718" spans="1:13" ht="13.5" x14ac:dyDescent="0.2">
      <c r="A718" s="18" t="s">
        <v>50</v>
      </c>
      <c r="B718" s="32" t="s">
        <v>14</v>
      </c>
      <c r="C718" s="37" t="s">
        <v>20</v>
      </c>
      <c r="D718" s="111" t="s">
        <v>15</v>
      </c>
      <c r="E718" s="44" t="s">
        <v>15</v>
      </c>
      <c r="F718" s="32" t="s">
        <v>25</v>
      </c>
      <c r="G718" s="58">
        <v>7240248</v>
      </c>
      <c r="H718" s="68">
        <v>45512</v>
      </c>
      <c r="I718" s="41" t="s">
        <v>1800</v>
      </c>
      <c r="J718" s="41" t="s">
        <v>188</v>
      </c>
      <c r="K718" s="76" t="s">
        <v>379</v>
      </c>
      <c r="L718" s="65">
        <v>53550</v>
      </c>
      <c r="M718" s="211">
        <v>45505</v>
      </c>
    </row>
    <row r="719" spans="1:13" ht="13.5" x14ac:dyDescent="0.2">
      <c r="A719" s="18" t="s">
        <v>52</v>
      </c>
      <c r="B719" s="18" t="s">
        <v>16</v>
      </c>
      <c r="C719" s="18" t="s">
        <v>72</v>
      </c>
      <c r="D719" s="113" t="s">
        <v>15</v>
      </c>
      <c r="E719" s="131" t="s">
        <v>15</v>
      </c>
      <c r="F719" s="32" t="s">
        <v>25</v>
      </c>
      <c r="G719" s="35">
        <v>20240092</v>
      </c>
      <c r="H719" s="82">
        <v>45512</v>
      </c>
      <c r="I719" s="41" t="s">
        <v>1859</v>
      </c>
      <c r="J719" s="84" t="s">
        <v>1860</v>
      </c>
      <c r="K719" s="85" t="s">
        <v>1861</v>
      </c>
      <c r="L719" s="83">
        <v>840000</v>
      </c>
      <c r="M719" s="211">
        <v>45505</v>
      </c>
    </row>
    <row r="720" spans="1:13" ht="27" x14ac:dyDescent="0.2">
      <c r="A720" s="18" t="s">
        <v>52</v>
      </c>
      <c r="B720" s="18" t="s">
        <v>16</v>
      </c>
      <c r="C720" s="18" t="s">
        <v>72</v>
      </c>
      <c r="D720" s="113" t="s">
        <v>15</v>
      </c>
      <c r="E720" s="131" t="s">
        <v>15</v>
      </c>
      <c r="F720" s="32" t="s">
        <v>25</v>
      </c>
      <c r="G720" s="85">
        <v>20240091</v>
      </c>
      <c r="H720" s="82">
        <v>45512</v>
      </c>
      <c r="I720" s="41" t="s">
        <v>1870</v>
      </c>
      <c r="J720" s="121" t="s">
        <v>1871</v>
      </c>
      <c r="K720" s="143" t="s">
        <v>1872</v>
      </c>
      <c r="L720" s="83">
        <v>1400000</v>
      </c>
      <c r="M720" s="211">
        <v>45505</v>
      </c>
    </row>
    <row r="721" spans="1:13" ht="13.5" x14ac:dyDescent="0.2">
      <c r="A721" s="18" t="s">
        <v>58</v>
      </c>
      <c r="B721" s="73" t="s">
        <v>2</v>
      </c>
      <c r="C721" s="128" t="s">
        <v>2</v>
      </c>
      <c r="D721" s="38" t="s">
        <v>2033</v>
      </c>
      <c r="E721" s="67">
        <v>39821</v>
      </c>
      <c r="F721" s="32" t="s">
        <v>25</v>
      </c>
      <c r="G721" s="64">
        <v>10240291</v>
      </c>
      <c r="H721" s="67">
        <v>45512</v>
      </c>
      <c r="I721" s="37" t="s">
        <v>2039</v>
      </c>
      <c r="J721" s="37" t="s">
        <v>2035</v>
      </c>
      <c r="K721" s="108" t="s">
        <v>27</v>
      </c>
      <c r="L721" s="70">
        <v>218438</v>
      </c>
      <c r="M721" s="211">
        <v>45505</v>
      </c>
    </row>
    <row r="722" spans="1:13" ht="27" x14ac:dyDescent="0.2">
      <c r="A722" s="18" t="s">
        <v>49</v>
      </c>
      <c r="B722" s="18" t="s">
        <v>16</v>
      </c>
      <c r="C722" s="18" t="s">
        <v>72</v>
      </c>
      <c r="D722" s="111" t="s">
        <v>1509</v>
      </c>
      <c r="E722" s="80">
        <v>45456</v>
      </c>
      <c r="F722" s="57" t="s">
        <v>445</v>
      </c>
      <c r="G722" s="18">
        <v>11240323</v>
      </c>
      <c r="H722" s="47">
        <v>45512</v>
      </c>
      <c r="I722" s="32" t="s">
        <v>2080</v>
      </c>
      <c r="J722" s="41" t="s">
        <v>90</v>
      </c>
      <c r="K722" s="36" t="s">
        <v>27</v>
      </c>
      <c r="L722" s="65">
        <v>269370</v>
      </c>
      <c r="M722" s="211">
        <v>45505</v>
      </c>
    </row>
    <row r="723" spans="1:13" ht="27" x14ac:dyDescent="0.2">
      <c r="A723" s="18" t="s">
        <v>51</v>
      </c>
      <c r="B723" s="32" t="s">
        <v>0</v>
      </c>
      <c r="C723" s="18" t="s">
        <v>72</v>
      </c>
      <c r="D723" s="111" t="s">
        <v>15</v>
      </c>
      <c r="E723" s="44" t="s">
        <v>15</v>
      </c>
      <c r="F723" s="32" t="s">
        <v>25</v>
      </c>
      <c r="G723" s="57">
        <v>13240268</v>
      </c>
      <c r="H723" s="46">
        <v>45512</v>
      </c>
      <c r="I723" s="41" t="s">
        <v>2127</v>
      </c>
      <c r="J723" s="41" t="s">
        <v>2128</v>
      </c>
      <c r="K723" s="76" t="s">
        <v>2129</v>
      </c>
      <c r="L723" s="126">
        <v>231884</v>
      </c>
      <c r="M723" s="211">
        <v>45505</v>
      </c>
    </row>
    <row r="724" spans="1:13" ht="27" x14ac:dyDescent="0.2">
      <c r="A724" s="18" t="s">
        <v>51</v>
      </c>
      <c r="B724" s="32" t="s">
        <v>0</v>
      </c>
      <c r="C724" s="18" t="s">
        <v>72</v>
      </c>
      <c r="D724" s="111" t="s">
        <v>15</v>
      </c>
      <c r="E724" s="44" t="s">
        <v>15</v>
      </c>
      <c r="F724" s="32" t="s">
        <v>25</v>
      </c>
      <c r="G724" s="57">
        <v>13240269</v>
      </c>
      <c r="H724" s="46">
        <v>45512</v>
      </c>
      <c r="I724" s="41" t="s">
        <v>2130</v>
      </c>
      <c r="J724" s="41" t="s">
        <v>242</v>
      </c>
      <c r="K724" s="76" t="s">
        <v>243</v>
      </c>
      <c r="L724" s="126">
        <v>81159</v>
      </c>
      <c r="M724" s="211">
        <v>45505</v>
      </c>
    </row>
    <row r="725" spans="1:13" ht="27" x14ac:dyDescent="0.2">
      <c r="A725" s="18" t="s">
        <v>53</v>
      </c>
      <c r="B725" s="73" t="s">
        <v>2</v>
      </c>
      <c r="C725" s="128" t="s">
        <v>2</v>
      </c>
      <c r="D725" s="42" t="s">
        <v>2158</v>
      </c>
      <c r="E725" s="44">
        <v>44476</v>
      </c>
      <c r="F725" s="32" t="s">
        <v>25</v>
      </c>
      <c r="G725" s="58">
        <v>14240220</v>
      </c>
      <c r="H725" s="68">
        <v>45512</v>
      </c>
      <c r="I725" s="32" t="s">
        <v>2159</v>
      </c>
      <c r="J725" s="51" t="s">
        <v>280</v>
      </c>
      <c r="K725" s="66" t="s">
        <v>1530</v>
      </c>
      <c r="L725" s="65">
        <v>226200</v>
      </c>
      <c r="M725" s="211">
        <v>45505</v>
      </c>
    </row>
    <row r="726" spans="1:13" ht="27" x14ac:dyDescent="0.2">
      <c r="A726" s="18" t="s">
        <v>56</v>
      </c>
      <c r="B726" s="32" t="s">
        <v>0</v>
      </c>
      <c r="C726" s="18" t="s">
        <v>72</v>
      </c>
      <c r="D726" s="111" t="s">
        <v>15</v>
      </c>
      <c r="E726" s="44" t="s">
        <v>15</v>
      </c>
      <c r="F726" s="32" t="s">
        <v>25</v>
      </c>
      <c r="G726" s="57">
        <v>16240243</v>
      </c>
      <c r="H726" s="46">
        <v>45512</v>
      </c>
      <c r="I726" s="41" t="s">
        <v>2261</v>
      </c>
      <c r="J726" s="41" t="s">
        <v>305</v>
      </c>
      <c r="K726" s="140" t="s">
        <v>304</v>
      </c>
      <c r="L726" s="65">
        <v>455000</v>
      </c>
      <c r="M726" s="211">
        <v>45505</v>
      </c>
    </row>
    <row r="727" spans="1:13" ht="54" x14ac:dyDescent="0.2">
      <c r="A727" s="18" t="s">
        <v>56</v>
      </c>
      <c r="B727" s="32" t="s">
        <v>14</v>
      </c>
      <c r="C727" s="37" t="s">
        <v>20</v>
      </c>
      <c r="D727" s="111" t="s">
        <v>15</v>
      </c>
      <c r="E727" s="44" t="s">
        <v>15</v>
      </c>
      <c r="F727" s="32" t="s">
        <v>25</v>
      </c>
      <c r="G727" s="57">
        <v>16240244</v>
      </c>
      <c r="H727" s="46">
        <v>45512</v>
      </c>
      <c r="I727" s="41" t="s">
        <v>2262</v>
      </c>
      <c r="J727" s="41" t="s">
        <v>519</v>
      </c>
      <c r="K727" s="117" t="s">
        <v>520</v>
      </c>
      <c r="L727" s="65">
        <v>238800</v>
      </c>
      <c r="M727" s="211">
        <v>45505</v>
      </c>
    </row>
    <row r="728" spans="1:13" ht="27" x14ac:dyDescent="0.2">
      <c r="A728" s="18" t="s">
        <v>56</v>
      </c>
      <c r="B728" s="32" t="s">
        <v>14</v>
      </c>
      <c r="C728" s="37" t="s">
        <v>20</v>
      </c>
      <c r="D728" s="111" t="s">
        <v>15</v>
      </c>
      <c r="E728" s="44" t="s">
        <v>15</v>
      </c>
      <c r="F728" s="32" t="s">
        <v>25</v>
      </c>
      <c r="G728" s="57">
        <v>16240245</v>
      </c>
      <c r="H728" s="46">
        <v>45512</v>
      </c>
      <c r="I728" s="41" t="s">
        <v>2263</v>
      </c>
      <c r="J728" s="41" t="s">
        <v>40</v>
      </c>
      <c r="K728" s="140" t="s">
        <v>41</v>
      </c>
      <c r="L728" s="65">
        <v>47005</v>
      </c>
      <c r="M728" s="211">
        <v>45505</v>
      </c>
    </row>
    <row r="729" spans="1:13" ht="40.5" x14ac:dyDescent="0.2">
      <c r="A729" s="18" t="s">
        <v>56</v>
      </c>
      <c r="B729" s="32" t="s">
        <v>14</v>
      </c>
      <c r="C729" s="37" t="s">
        <v>20</v>
      </c>
      <c r="D729" s="111" t="s">
        <v>15</v>
      </c>
      <c r="E729" s="44" t="s">
        <v>15</v>
      </c>
      <c r="F729" s="32" t="s">
        <v>25</v>
      </c>
      <c r="G729" s="57">
        <v>16240246</v>
      </c>
      <c r="H729" s="46">
        <v>45512</v>
      </c>
      <c r="I729" s="41" t="s">
        <v>2264</v>
      </c>
      <c r="J729" s="41" t="s">
        <v>2265</v>
      </c>
      <c r="K729" s="66" t="s">
        <v>2266</v>
      </c>
      <c r="L729" s="65">
        <v>226338</v>
      </c>
      <c r="M729" s="211">
        <v>45505</v>
      </c>
    </row>
    <row r="730" spans="1:13" ht="54" x14ac:dyDescent="0.2">
      <c r="A730" s="88" t="s">
        <v>17</v>
      </c>
      <c r="B730" s="32" t="s">
        <v>0</v>
      </c>
      <c r="C730" s="18" t="s">
        <v>72</v>
      </c>
      <c r="D730" s="111" t="s">
        <v>15</v>
      </c>
      <c r="E730" s="44" t="s">
        <v>15</v>
      </c>
      <c r="F730" s="32" t="s">
        <v>25</v>
      </c>
      <c r="G730" s="81">
        <v>17240757</v>
      </c>
      <c r="H730" s="68">
        <v>45512</v>
      </c>
      <c r="I730" s="41" t="s">
        <v>2349</v>
      </c>
      <c r="J730" s="41" t="s">
        <v>253</v>
      </c>
      <c r="K730" s="89" t="s">
        <v>125</v>
      </c>
      <c r="L730" s="162">
        <v>534890.72</v>
      </c>
      <c r="M730" s="211">
        <v>45505</v>
      </c>
    </row>
    <row r="731" spans="1:13" ht="54" x14ac:dyDescent="0.2">
      <c r="A731" s="88" t="s">
        <v>17</v>
      </c>
      <c r="B731" s="119" t="s">
        <v>20</v>
      </c>
      <c r="C731" s="37" t="s">
        <v>20</v>
      </c>
      <c r="D731" s="119" t="s">
        <v>250</v>
      </c>
      <c r="E731" s="120">
        <v>45159</v>
      </c>
      <c r="F731" s="32" t="s">
        <v>25</v>
      </c>
      <c r="G731" s="81">
        <v>17240758</v>
      </c>
      <c r="H731" s="68">
        <v>45512</v>
      </c>
      <c r="I731" s="41" t="s">
        <v>2350</v>
      </c>
      <c r="J731" s="41" t="s">
        <v>251</v>
      </c>
      <c r="K731" s="127" t="s">
        <v>252</v>
      </c>
      <c r="L731" s="162">
        <v>115200</v>
      </c>
      <c r="M731" s="211">
        <v>45505</v>
      </c>
    </row>
    <row r="732" spans="1:13" ht="27" x14ac:dyDescent="0.2">
      <c r="A732" s="18" t="s">
        <v>60</v>
      </c>
      <c r="B732" s="18" t="s">
        <v>16</v>
      </c>
      <c r="C732" s="18" t="s">
        <v>72</v>
      </c>
      <c r="D732" s="111" t="s">
        <v>1526</v>
      </c>
      <c r="E732" s="44">
        <v>45511</v>
      </c>
      <c r="F732" s="57" t="s">
        <v>445</v>
      </c>
      <c r="G732" s="57">
        <v>18240252</v>
      </c>
      <c r="H732" s="46">
        <v>45513</v>
      </c>
      <c r="I732" s="41" t="s">
        <v>1527</v>
      </c>
      <c r="J732" s="41" t="s">
        <v>368</v>
      </c>
      <c r="K732" s="76" t="s">
        <v>369</v>
      </c>
      <c r="L732" s="65">
        <v>375705</v>
      </c>
      <c r="M732" s="211">
        <v>45505</v>
      </c>
    </row>
    <row r="733" spans="1:13" ht="27" x14ac:dyDescent="0.2">
      <c r="A733" s="18" t="s">
        <v>18</v>
      </c>
      <c r="B733" s="32" t="s">
        <v>14</v>
      </c>
      <c r="C733" s="37" t="s">
        <v>20</v>
      </c>
      <c r="D733" s="111" t="s">
        <v>15</v>
      </c>
      <c r="E733" s="44" t="s">
        <v>15</v>
      </c>
      <c r="F733" s="32" t="s">
        <v>25</v>
      </c>
      <c r="G733" s="57">
        <v>1240118</v>
      </c>
      <c r="H733" s="46">
        <v>45513</v>
      </c>
      <c r="I733" s="41" t="s">
        <v>1591</v>
      </c>
      <c r="J733" s="41" t="s">
        <v>1592</v>
      </c>
      <c r="K733" s="76" t="s">
        <v>1593</v>
      </c>
      <c r="L733" s="65">
        <v>2400000</v>
      </c>
      <c r="M733" s="211">
        <v>45505</v>
      </c>
    </row>
    <row r="734" spans="1:13" ht="27" x14ac:dyDescent="0.2">
      <c r="A734" s="18" t="s">
        <v>18</v>
      </c>
      <c r="B734" s="32" t="s">
        <v>0</v>
      </c>
      <c r="C734" s="18" t="s">
        <v>72</v>
      </c>
      <c r="D734" s="111" t="s">
        <v>15</v>
      </c>
      <c r="E734" s="44" t="s">
        <v>15</v>
      </c>
      <c r="F734" s="32" t="s">
        <v>25</v>
      </c>
      <c r="G734" s="57">
        <v>1240119</v>
      </c>
      <c r="H734" s="46">
        <v>45513</v>
      </c>
      <c r="I734" s="41" t="s">
        <v>1594</v>
      </c>
      <c r="J734" s="41" t="s">
        <v>1595</v>
      </c>
      <c r="K734" s="76" t="s">
        <v>1596</v>
      </c>
      <c r="L734" s="65">
        <v>360960</v>
      </c>
      <c r="M734" s="211">
        <v>45505</v>
      </c>
    </row>
    <row r="735" spans="1:13" ht="13.5" x14ac:dyDescent="0.2">
      <c r="A735" s="18" t="s">
        <v>18</v>
      </c>
      <c r="B735" s="32" t="s">
        <v>14</v>
      </c>
      <c r="C735" s="37" t="s">
        <v>20</v>
      </c>
      <c r="D735" s="111" t="s">
        <v>15</v>
      </c>
      <c r="E735" s="44" t="s">
        <v>15</v>
      </c>
      <c r="F735" s="57" t="s">
        <v>445</v>
      </c>
      <c r="G735" s="57">
        <v>1240120</v>
      </c>
      <c r="H735" s="46">
        <v>45513</v>
      </c>
      <c r="I735" s="41" t="s">
        <v>1597</v>
      </c>
      <c r="J735" s="37" t="s">
        <v>1580</v>
      </c>
      <c r="K735" s="108" t="s">
        <v>103</v>
      </c>
      <c r="L735" s="65">
        <v>98960</v>
      </c>
      <c r="M735" s="211">
        <v>45505</v>
      </c>
    </row>
    <row r="736" spans="1:13" ht="27" x14ac:dyDescent="0.2">
      <c r="A736" s="18" t="s">
        <v>57</v>
      </c>
      <c r="B736" s="32" t="s">
        <v>0</v>
      </c>
      <c r="C736" s="18" t="s">
        <v>72</v>
      </c>
      <c r="D736" s="111" t="s">
        <v>15</v>
      </c>
      <c r="E736" s="44" t="s">
        <v>15</v>
      </c>
      <c r="F736" s="57" t="s">
        <v>445</v>
      </c>
      <c r="G736" s="57">
        <v>2240255</v>
      </c>
      <c r="H736" s="46">
        <v>45513</v>
      </c>
      <c r="I736" s="41" t="s">
        <v>1613</v>
      </c>
      <c r="J736" s="34" t="s">
        <v>106</v>
      </c>
      <c r="K736" s="35" t="s">
        <v>96</v>
      </c>
      <c r="L736" s="65">
        <v>328507</v>
      </c>
      <c r="M736" s="211">
        <v>45505</v>
      </c>
    </row>
    <row r="737" spans="1:13" ht="27" x14ac:dyDescent="0.2">
      <c r="A737" s="18" t="s">
        <v>54</v>
      </c>
      <c r="B737" s="18" t="s">
        <v>16</v>
      </c>
      <c r="C737" s="18" t="s">
        <v>72</v>
      </c>
      <c r="D737" s="111" t="s">
        <v>1509</v>
      </c>
      <c r="E737" s="79" t="s">
        <v>15</v>
      </c>
      <c r="F737" s="32" t="s">
        <v>25</v>
      </c>
      <c r="G737" s="38">
        <v>42400255</v>
      </c>
      <c r="H737" s="138">
        <v>45513</v>
      </c>
      <c r="I737" s="135" t="s">
        <v>1699</v>
      </c>
      <c r="J737" s="41" t="s">
        <v>90</v>
      </c>
      <c r="K737" s="36" t="s">
        <v>27</v>
      </c>
      <c r="L737" s="70">
        <v>126782</v>
      </c>
      <c r="M737" s="211">
        <v>45505</v>
      </c>
    </row>
    <row r="738" spans="1:13" ht="27" x14ac:dyDescent="0.2">
      <c r="A738" s="18" t="s">
        <v>85</v>
      </c>
      <c r="B738" s="18" t="s">
        <v>16</v>
      </c>
      <c r="C738" s="18" t="s">
        <v>72</v>
      </c>
      <c r="D738" s="111" t="s">
        <v>1509</v>
      </c>
      <c r="E738" s="46" t="s">
        <v>26</v>
      </c>
      <c r="F738" s="32" t="s">
        <v>25</v>
      </c>
      <c r="G738" s="48">
        <v>6240345</v>
      </c>
      <c r="H738" s="46">
        <v>45513</v>
      </c>
      <c r="I738" s="39" t="s">
        <v>1748</v>
      </c>
      <c r="J738" s="41" t="s">
        <v>90</v>
      </c>
      <c r="K738" s="36" t="s">
        <v>27</v>
      </c>
      <c r="L738" s="63">
        <v>164282</v>
      </c>
      <c r="M738" s="211">
        <v>45505</v>
      </c>
    </row>
    <row r="739" spans="1:13" ht="27" x14ac:dyDescent="0.2">
      <c r="A739" s="18" t="s">
        <v>52</v>
      </c>
      <c r="B739" s="18" t="s">
        <v>16</v>
      </c>
      <c r="C739" s="18" t="s">
        <v>72</v>
      </c>
      <c r="D739" s="111" t="s">
        <v>1509</v>
      </c>
      <c r="E739" s="131" t="s">
        <v>15</v>
      </c>
      <c r="F739" s="32" t="s">
        <v>25</v>
      </c>
      <c r="G739" s="35">
        <v>20240093</v>
      </c>
      <c r="H739" s="82">
        <v>45513</v>
      </c>
      <c r="I739" s="41" t="s">
        <v>1867</v>
      </c>
      <c r="J739" s="41" t="s">
        <v>90</v>
      </c>
      <c r="K739" s="36" t="s">
        <v>27</v>
      </c>
      <c r="L739" s="83">
        <v>122282</v>
      </c>
      <c r="M739" s="211">
        <v>45505</v>
      </c>
    </row>
    <row r="740" spans="1:13" ht="27" x14ac:dyDescent="0.2">
      <c r="A740" s="18" t="s">
        <v>87</v>
      </c>
      <c r="B740" s="32" t="s">
        <v>0</v>
      </c>
      <c r="C740" s="18" t="s">
        <v>72</v>
      </c>
      <c r="D740" s="111" t="s">
        <v>15</v>
      </c>
      <c r="E740" s="44" t="s">
        <v>15</v>
      </c>
      <c r="F740" s="32" t="s">
        <v>25</v>
      </c>
      <c r="G740" s="73">
        <v>9240246</v>
      </c>
      <c r="H740" s="46">
        <v>45513</v>
      </c>
      <c r="I740" s="41" t="s">
        <v>1940</v>
      </c>
      <c r="J740" s="41" t="s">
        <v>104</v>
      </c>
      <c r="K740" s="76" t="s">
        <v>37</v>
      </c>
      <c r="L740" s="65">
        <v>235690</v>
      </c>
      <c r="M740" s="211">
        <v>45505</v>
      </c>
    </row>
    <row r="741" spans="1:13" ht="27" x14ac:dyDescent="0.2">
      <c r="A741" s="18" t="s">
        <v>87</v>
      </c>
      <c r="B741" s="32" t="s">
        <v>0</v>
      </c>
      <c r="C741" s="18" t="s">
        <v>72</v>
      </c>
      <c r="D741" s="111" t="s">
        <v>15</v>
      </c>
      <c r="E741" s="44" t="s">
        <v>15</v>
      </c>
      <c r="F741" s="32" t="s">
        <v>25</v>
      </c>
      <c r="G741" s="73">
        <v>9240247</v>
      </c>
      <c r="H741" s="46">
        <v>45513</v>
      </c>
      <c r="I741" s="41" t="s">
        <v>1941</v>
      </c>
      <c r="J741" s="41" t="s">
        <v>94</v>
      </c>
      <c r="K741" s="76" t="s">
        <v>88</v>
      </c>
      <c r="L741" s="65">
        <v>153320</v>
      </c>
      <c r="M741" s="211">
        <v>45505</v>
      </c>
    </row>
    <row r="742" spans="1:13" ht="13.5" x14ac:dyDescent="0.2">
      <c r="A742" s="18" t="s">
        <v>87</v>
      </c>
      <c r="B742" s="32" t="s">
        <v>14</v>
      </c>
      <c r="C742" s="37" t="s">
        <v>20</v>
      </c>
      <c r="D742" s="111" t="s">
        <v>15</v>
      </c>
      <c r="E742" s="44" t="s">
        <v>15</v>
      </c>
      <c r="F742" s="32" t="s">
        <v>25</v>
      </c>
      <c r="G742" s="73">
        <v>9240248</v>
      </c>
      <c r="H742" s="46">
        <v>45513</v>
      </c>
      <c r="I742" s="41" t="s">
        <v>1942</v>
      </c>
      <c r="J742" s="41" t="s">
        <v>256</v>
      </c>
      <c r="K742" s="76" t="s">
        <v>30</v>
      </c>
      <c r="L742" s="65">
        <v>2335127</v>
      </c>
      <c r="M742" s="211">
        <v>45505</v>
      </c>
    </row>
    <row r="743" spans="1:13" ht="27" x14ac:dyDescent="0.2">
      <c r="A743" s="18" t="s">
        <v>87</v>
      </c>
      <c r="B743" s="32" t="s">
        <v>0</v>
      </c>
      <c r="C743" s="18" t="s">
        <v>72</v>
      </c>
      <c r="D743" s="111" t="s">
        <v>15</v>
      </c>
      <c r="E743" s="44" t="s">
        <v>15</v>
      </c>
      <c r="F743" s="32" t="s">
        <v>25</v>
      </c>
      <c r="G743" s="73">
        <v>9240249</v>
      </c>
      <c r="H743" s="46">
        <v>45513</v>
      </c>
      <c r="I743" s="41" t="s">
        <v>1943</v>
      </c>
      <c r="J743" s="41" t="s">
        <v>94</v>
      </c>
      <c r="K743" s="76" t="s">
        <v>88</v>
      </c>
      <c r="L743" s="65">
        <v>361760</v>
      </c>
      <c r="M743" s="211">
        <v>45505</v>
      </c>
    </row>
    <row r="744" spans="1:13" ht="27" x14ac:dyDescent="0.2">
      <c r="A744" s="18" t="s">
        <v>87</v>
      </c>
      <c r="B744" s="32" t="s">
        <v>0</v>
      </c>
      <c r="C744" s="18" t="s">
        <v>72</v>
      </c>
      <c r="D744" s="111" t="s">
        <v>15</v>
      </c>
      <c r="E744" s="44" t="s">
        <v>15</v>
      </c>
      <c r="F744" s="32" t="s">
        <v>25</v>
      </c>
      <c r="G744" s="73">
        <v>9240250</v>
      </c>
      <c r="H744" s="46">
        <v>45513</v>
      </c>
      <c r="I744" s="41" t="s">
        <v>1944</v>
      </c>
      <c r="J744" s="41" t="s">
        <v>1945</v>
      </c>
      <c r="K744" s="76" t="s">
        <v>98</v>
      </c>
      <c r="L744" s="65">
        <v>342601</v>
      </c>
      <c r="M744" s="211">
        <v>45505</v>
      </c>
    </row>
    <row r="745" spans="1:13" ht="27" x14ac:dyDescent="0.2">
      <c r="A745" s="18" t="s">
        <v>87</v>
      </c>
      <c r="B745" s="18" t="s">
        <v>16</v>
      </c>
      <c r="C745" s="18" t="s">
        <v>72</v>
      </c>
      <c r="D745" s="111" t="s">
        <v>1509</v>
      </c>
      <c r="E745" s="45" t="s">
        <v>15</v>
      </c>
      <c r="F745" s="32" t="s">
        <v>25</v>
      </c>
      <c r="G745" s="73">
        <v>9240251</v>
      </c>
      <c r="H745" s="46">
        <v>45513</v>
      </c>
      <c r="I745" s="41" t="s">
        <v>390</v>
      </c>
      <c r="J745" s="41" t="s">
        <v>90</v>
      </c>
      <c r="K745" s="36" t="s">
        <v>27</v>
      </c>
      <c r="L745" s="65">
        <v>217282</v>
      </c>
      <c r="M745" s="211">
        <v>45505</v>
      </c>
    </row>
    <row r="746" spans="1:13" ht="27" x14ac:dyDescent="0.2">
      <c r="A746" s="18" t="s">
        <v>58</v>
      </c>
      <c r="B746" s="32" t="s">
        <v>0</v>
      </c>
      <c r="C746" s="18" t="s">
        <v>72</v>
      </c>
      <c r="D746" s="111" t="s">
        <v>15</v>
      </c>
      <c r="E746" s="44" t="s">
        <v>15</v>
      </c>
      <c r="F746" s="32" t="s">
        <v>25</v>
      </c>
      <c r="G746" s="64">
        <v>10240298</v>
      </c>
      <c r="H746" s="67">
        <v>45513</v>
      </c>
      <c r="I746" s="37" t="s">
        <v>2040</v>
      </c>
      <c r="J746" s="37" t="s">
        <v>443</v>
      </c>
      <c r="K746" s="108" t="s">
        <v>444</v>
      </c>
      <c r="L746" s="70">
        <v>427186</v>
      </c>
      <c r="M746" s="211">
        <v>45505</v>
      </c>
    </row>
    <row r="747" spans="1:13" ht="13.5" x14ac:dyDescent="0.2">
      <c r="A747" s="18" t="s">
        <v>58</v>
      </c>
      <c r="B747" s="73" t="s">
        <v>2</v>
      </c>
      <c r="C747" s="128" t="s">
        <v>2</v>
      </c>
      <c r="D747" s="38" t="s">
        <v>2033</v>
      </c>
      <c r="E747" s="67">
        <v>39821</v>
      </c>
      <c r="F747" s="32" t="s">
        <v>25</v>
      </c>
      <c r="G747" s="64">
        <v>10240299</v>
      </c>
      <c r="H747" s="67">
        <v>45513</v>
      </c>
      <c r="I747" s="37" t="s">
        <v>2039</v>
      </c>
      <c r="J747" s="37" t="s">
        <v>2035</v>
      </c>
      <c r="K747" s="108" t="s">
        <v>27</v>
      </c>
      <c r="L747" s="70">
        <v>152972</v>
      </c>
      <c r="M747" s="211">
        <v>45505</v>
      </c>
    </row>
    <row r="748" spans="1:13" ht="13.5" x14ac:dyDescent="0.2">
      <c r="A748" s="18" t="s">
        <v>48</v>
      </c>
      <c r="B748" s="32" t="s">
        <v>14</v>
      </c>
      <c r="C748" s="37" t="s">
        <v>20</v>
      </c>
      <c r="D748" s="111" t="s">
        <v>15</v>
      </c>
      <c r="E748" s="44" t="s">
        <v>15</v>
      </c>
      <c r="F748" s="32" t="s">
        <v>25</v>
      </c>
      <c r="G748" s="78">
        <v>12240161</v>
      </c>
      <c r="H748" s="44">
        <v>45513</v>
      </c>
      <c r="I748" s="32" t="s">
        <v>2092</v>
      </c>
      <c r="J748" s="32" t="s">
        <v>459</v>
      </c>
      <c r="K748" s="35" t="s">
        <v>460</v>
      </c>
      <c r="L748" s="133">
        <v>149900</v>
      </c>
      <c r="M748" s="211">
        <v>45505</v>
      </c>
    </row>
    <row r="749" spans="1:13" ht="27" x14ac:dyDescent="0.2">
      <c r="A749" s="18" t="s">
        <v>42</v>
      </c>
      <c r="B749" s="18" t="s">
        <v>16</v>
      </c>
      <c r="C749" s="18" t="s">
        <v>72</v>
      </c>
      <c r="D749" s="149" t="s">
        <v>26</v>
      </c>
      <c r="E749" s="149" t="s">
        <v>26</v>
      </c>
      <c r="F749" s="32" t="s">
        <v>25</v>
      </c>
      <c r="G749" s="58">
        <v>15240233</v>
      </c>
      <c r="H749" s="68">
        <v>45513</v>
      </c>
      <c r="I749" s="41" t="s">
        <v>2206</v>
      </c>
      <c r="J749" s="41" t="s">
        <v>206</v>
      </c>
      <c r="K749" s="76" t="s">
        <v>102</v>
      </c>
      <c r="L749" s="65">
        <v>393295</v>
      </c>
      <c r="M749" s="211">
        <v>45505</v>
      </c>
    </row>
    <row r="750" spans="1:13" ht="27" x14ac:dyDescent="0.2">
      <c r="A750" s="18" t="s">
        <v>42</v>
      </c>
      <c r="B750" s="32" t="s">
        <v>0</v>
      </c>
      <c r="C750" s="18" t="s">
        <v>72</v>
      </c>
      <c r="D750" s="111" t="s">
        <v>15</v>
      </c>
      <c r="E750" s="44" t="s">
        <v>15</v>
      </c>
      <c r="F750" s="32" t="s">
        <v>25</v>
      </c>
      <c r="G750" s="58">
        <v>15240234</v>
      </c>
      <c r="H750" s="68">
        <v>45513</v>
      </c>
      <c r="I750" s="41" t="s">
        <v>2207</v>
      </c>
      <c r="J750" s="41" t="s">
        <v>2208</v>
      </c>
      <c r="K750" s="76" t="s">
        <v>2204</v>
      </c>
      <c r="L750" s="65">
        <v>285600</v>
      </c>
      <c r="M750" s="211">
        <v>45505</v>
      </c>
    </row>
    <row r="751" spans="1:13" ht="40.5" x14ac:dyDescent="0.2">
      <c r="A751" s="18" t="s">
        <v>56</v>
      </c>
      <c r="B751" s="32" t="s">
        <v>14</v>
      </c>
      <c r="C751" s="37" t="s">
        <v>20</v>
      </c>
      <c r="D751" s="111" t="s">
        <v>15</v>
      </c>
      <c r="E751" s="44" t="s">
        <v>15</v>
      </c>
      <c r="F751" s="32" t="s">
        <v>25</v>
      </c>
      <c r="G751" s="57">
        <v>16240247</v>
      </c>
      <c r="H751" s="46">
        <v>45513</v>
      </c>
      <c r="I751" s="41" t="s">
        <v>2267</v>
      </c>
      <c r="J751" s="41" t="s">
        <v>33</v>
      </c>
      <c r="K751" s="66" t="s">
        <v>43</v>
      </c>
      <c r="L751" s="65">
        <v>73126</v>
      </c>
      <c r="M751" s="211">
        <v>45505</v>
      </c>
    </row>
    <row r="752" spans="1:13" ht="40.5" x14ac:dyDescent="0.2">
      <c r="A752" s="18" t="s">
        <v>56</v>
      </c>
      <c r="B752" s="32" t="s">
        <v>14</v>
      </c>
      <c r="C752" s="37" t="s">
        <v>20</v>
      </c>
      <c r="D752" s="111" t="s">
        <v>15</v>
      </c>
      <c r="E752" s="44" t="s">
        <v>15</v>
      </c>
      <c r="F752" s="32" t="s">
        <v>25</v>
      </c>
      <c r="G752" s="57">
        <v>16240249</v>
      </c>
      <c r="H752" s="46">
        <v>45513</v>
      </c>
      <c r="I752" s="41" t="s">
        <v>2271</v>
      </c>
      <c r="J752" s="41" t="s">
        <v>359</v>
      </c>
      <c r="K752" s="66" t="s">
        <v>360</v>
      </c>
      <c r="L752" s="65">
        <v>214200</v>
      </c>
      <c r="M752" s="211">
        <v>45505</v>
      </c>
    </row>
    <row r="753" spans="1:13" ht="67.5" x14ac:dyDescent="0.2">
      <c r="A753" s="88" t="s">
        <v>17</v>
      </c>
      <c r="B753" s="119" t="s">
        <v>20</v>
      </c>
      <c r="C753" s="37" t="s">
        <v>20</v>
      </c>
      <c r="D753" s="119" t="s">
        <v>250</v>
      </c>
      <c r="E753" s="120">
        <v>45159</v>
      </c>
      <c r="F753" s="32" t="s">
        <v>25</v>
      </c>
      <c r="G753" s="81">
        <v>17240759</v>
      </c>
      <c r="H753" s="68">
        <v>45513</v>
      </c>
      <c r="I753" s="41" t="s">
        <v>2351</v>
      </c>
      <c r="J753" s="41" t="s">
        <v>251</v>
      </c>
      <c r="K753" s="127" t="s">
        <v>252</v>
      </c>
      <c r="L753" s="162">
        <v>599400</v>
      </c>
      <c r="M753" s="211">
        <v>45505</v>
      </c>
    </row>
    <row r="754" spans="1:13" ht="67.5" x14ac:dyDescent="0.2">
      <c r="A754" s="88" t="s">
        <v>17</v>
      </c>
      <c r="B754" s="119" t="s">
        <v>20</v>
      </c>
      <c r="C754" s="37" t="s">
        <v>20</v>
      </c>
      <c r="D754" s="119" t="s">
        <v>250</v>
      </c>
      <c r="E754" s="120">
        <v>45159</v>
      </c>
      <c r="F754" s="32" t="s">
        <v>25</v>
      </c>
      <c r="G754" s="81">
        <v>17240760</v>
      </c>
      <c r="H754" s="68">
        <v>45513</v>
      </c>
      <c r="I754" s="41" t="s">
        <v>2352</v>
      </c>
      <c r="J754" s="41" t="s">
        <v>251</v>
      </c>
      <c r="K754" s="127" t="s">
        <v>252</v>
      </c>
      <c r="L754" s="162">
        <v>648000</v>
      </c>
      <c r="M754" s="211">
        <v>45505</v>
      </c>
    </row>
    <row r="755" spans="1:13" ht="40.5" x14ac:dyDescent="0.2">
      <c r="A755" s="88" t="s">
        <v>17</v>
      </c>
      <c r="B755" s="18" t="s">
        <v>16</v>
      </c>
      <c r="C755" s="18" t="s">
        <v>72</v>
      </c>
      <c r="D755" s="111" t="s">
        <v>1509</v>
      </c>
      <c r="E755" s="44">
        <v>44204</v>
      </c>
      <c r="F755" s="32" t="s">
        <v>25</v>
      </c>
      <c r="G755" s="81">
        <v>17240761</v>
      </c>
      <c r="H755" s="68">
        <v>45513</v>
      </c>
      <c r="I755" s="87" t="s">
        <v>2353</v>
      </c>
      <c r="J755" s="41" t="s">
        <v>90</v>
      </c>
      <c r="K755" s="36" t="s">
        <v>27</v>
      </c>
      <c r="L755" s="162">
        <v>141782</v>
      </c>
      <c r="M755" s="211">
        <v>45505</v>
      </c>
    </row>
    <row r="756" spans="1:13" ht="54" x14ac:dyDescent="0.2">
      <c r="A756" s="88" t="s">
        <v>17</v>
      </c>
      <c r="B756" s="18" t="s">
        <v>16</v>
      </c>
      <c r="C756" s="18" t="s">
        <v>72</v>
      </c>
      <c r="D756" s="111" t="s">
        <v>1509</v>
      </c>
      <c r="E756" s="44">
        <v>44204</v>
      </c>
      <c r="F756" s="32" t="s">
        <v>25</v>
      </c>
      <c r="G756" s="81">
        <v>17240762</v>
      </c>
      <c r="H756" s="68">
        <v>45513</v>
      </c>
      <c r="I756" s="87" t="s">
        <v>2354</v>
      </c>
      <c r="J756" s="41" t="s">
        <v>90</v>
      </c>
      <c r="K756" s="36" t="s">
        <v>27</v>
      </c>
      <c r="L756" s="162">
        <v>2643495.75</v>
      </c>
      <c r="M756" s="211">
        <v>45505</v>
      </c>
    </row>
    <row r="757" spans="1:13" ht="40.5" x14ac:dyDescent="0.2">
      <c r="A757" s="88" t="s">
        <v>17</v>
      </c>
      <c r="B757" s="18" t="s">
        <v>16</v>
      </c>
      <c r="C757" s="18" t="s">
        <v>72</v>
      </c>
      <c r="D757" s="111" t="s">
        <v>1509</v>
      </c>
      <c r="E757" s="44">
        <v>44204</v>
      </c>
      <c r="F757" s="32" t="s">
        <v>25</v>
      </c>
      <c r="G757" s="81">
        <v>17240763</v>
      </c>
      <c r="H757" s="68">
        <v>45513</v>
      </c>
      <c r="I757" s="87" t="s">
        <v>2355</v>
      </c>
      <c r="J757" s="41" t="s">
        <v>90</v>
      </c>
      <c r="K757" s="36" t="s">
        <v>27</v>
      </c>
      <c r="L757" s="162">
        <v>2928744</v>
      </c>
      <c r="M757" s="211">
        <v>45505</v>
      </c>
    </row>
    <row r="758" spans="1:13" ht="27" x14ac:dyDescent="0.2">
      <c r="A758" s="18" t="s">
        <v>57</v>
      </c>
      <c r="B758" s="18" t="s">
        <v>16</v>
      </c>
      <c r="C758" s="18" t="s">
        <v>72</v>
      </c>
      <c r="D758" s="111" t="s">
        <v>1509</v>
      </c>
      <c r="E758" s="156">
        <v>44204</v>
      </c>
      <c r="F758" s="57" t="s">
        <v>445</v>
      </c>
      <c r="G758" s="57">
        <v>2240256</v>
      </c>
      <c r="H758" s="46">
        <v>45516</v>
      </c>
      <c r="I758" s="41" t="s">
        <v>1614</v>
      </c>
      <c r="J758" s="41" t="s">
        <v>90</v>
      </c>
      <c r="K758" s="36" t="s">
        <v>27</v>
      </c>
      <c r="L758" s="65">
        <v>185882</v>
      </c>
      <c r="M758" s="211">
        <v>45505</v>
      </c>
    </row>
    <row r="759" spans="1:13" ht="27" x14ac:dyDescent="0.2">
      <c r="A759" s="18" t="s">
        <v>57</v>
      </c>
      <c r="B759" s="18" t="s">
        <v>16</v>
      </c>
      <c r="C759" s="18" t="s">
        <v>72</v>
      </c>
      <c r="D759" s="111" t="s">
        <v>1509</v>
      </c>
      <c r="E759" s="156">
        <v>44204</v>
      </c>
      <c r="F759" s="57" t="s">
        <v>445</v>
      </c>
      <c r="G759" s="57">
        <v>2240257</v>
      </c>
      <c r="H759" s="46">
        <v>45516</v>
      </c>
      <c r="I759" s="41" t="s">
        <v>1615</v>
      </c>
      <c r="J759" s="41" t="s">
        <v>90</v>
      </c>
      <c r="K759" s="36" t="s">
        <v>27</v>
      </c>
      <c r="L759" s="65">
        <v>248238</v>
      </c>
      <c r="M759" s="211">
        <v>45505</v>
      </c>
    </row>
    <row r="760" spans="1:13" ht="40.5" x14ac:dyDescent="0.2">
      <c r="A760" s="18" t="s">
        <v>55</v>
      </c>
      <c r="B760" s="18" t="s">
        <v>16</v>
      </c>
      <c r="C760" s="18" t="s">
        <v>72</v>
      </c>
      <c r="D760" s="111" t="s">
        <v>1509</v>
      </c>
      <c r="E760" s="44" t="s">
        <v>15</v>
      </c>
      <c r="F760" s="32" t="s">
        <v>25</v>
      </c>
      <c r="G760" s="57">
        <v>32400167</v>
      </c>
      <c r="H760" s="44">
        <v>45516</v>
      </c>
      <c r="I760" s="32" t="s">
        <v>1664</v>
      </c>
      <c r="J760" s="41" t="s">
        <v>90</v>
      </c>
      <c r="K760" s="36" t="s">
        <v>27</v>
      </c>
      <c r="L760" s="133">
        <v>109275</v>
      </c>
      <c r="M760" s="211">
        <v>45505</v>
      </c>
    </row>
    <row r="761" spans="1:13" ht="27" x14ac:dyDescent="0.2">
      <c r="A761" s="18" t="s">
        <v>55</v>
      </c>
      <c r="B761" s="18" t="s">
        <v>16</v>
      </c>
      <c r="C761" s="18" t="s">
        <v>72</v>
      </c>
      <c r="D761" s="111" t="s">
        <v>1509</v>
      </c>
      <c r="E761" s="44" t="s">
        <v>15</v>
      </c>
      <c r="F761" s="32" t="s">
        <v>25</v>
      </c>
      <c r="G761" s="57">
        <v>32400168</v>
      </c>
      <c r="H761" s="44">
        <v>45516</v>
      </c>
      <c r="I761" s="32" t="s">
        <v>1665</v>
      </c>
      <c r="J761" s="41" t="s">
        <v>90</v>
      </c>
      <c r="K761" s="36" t="s">
        <v>27</v>
      </c>
      <c r="L761" s="133">
        <v>109204</v>
      </c>
      <c r="M761" s="211">
        <v>45505</v>
      </c>
    </row>
    <row r="762" spans="1:13" ht="27" x14ac:dyDescent="0.2">
      <c r="A762" s="18" t="s">
        <v>55</v>
      </c>
      <c r="B762" s="18" t="s">
        <v>16</v>
      </c>
      <c r="C762" s="18" t="s">
        <v>72</v>
      </c>
      <c r="D762" s="111" t="s">
        <v>1509</v>
      </c>
      <c r="E762" s="44" t="s">
        <v>15</v>
      </c>
      <c r="F762" s="32" t="s">
        <v>25</v>
      </c>
      <c r="G762" s="57">
        <v>32400169</v>
      </c>
      <c r="H762" s="44">
        <v>45516</v>
      </c>
      <c r="I762" s="32" t="s">
        <v>1666</v>
      </c>
      <c r="J762" s="41" t="s">
        <v>90</v>
      </c>
      <c r="K762" s="36" t="s">
        <v>27</v>
      </c>
      <c r="L762" s="133">
        <v>132204</v>
      </c>
      <c r="M762" s="211">
        <v>45505</v>
      </c>
    </row>
    <row r="763" spans="1:13" ht="27" x14ac:dyDescent="0.2">
      <c r="A763" s="18" t="s">
        <v>54</v>
      </c>
      <c r="B763" s="18" t="s">
        <v>16</v>
      </c>
      <c r="C763" s="18" t="s">
        <v>72</v>
      </c>
      <c r="D763" s="157" t="s">
        <v>1691</v>
      </c>
      <c r="E763" s="79">
        <v>45513</v>
      </c>
      <c r="F763" s="32" t="s">
        <v>25</v>
      </c>
      <c r="G763" s="38">
        <v>42400250</v>
      </c>
      <c r="H763" s="79">
        <v>45516</v>
      </c>
      <c r="I763" s="135" t="s">
        <v>1692</v>
      </c>
      <c r="J763" s="135" t="s">
        <v>1693</v>
      </c>
      <c r="K763" s="137" t="s">
        <v>1694</v>
      </c>
      <c r="L763" s="70">
        <v>492754</v>
      </c>
      <c r="M763" s="211">
        <v>45505</v>
      </c>
    </row>
    <row r="764" spans="1:13" ht="13.5" x14ac:dyDescent="0.2">
      <c r="A764" s="18" t="s">
        <v>54</v>
      </c>
      <c r="B764" s="73" t="s">
        <v>2</v>
      </c>
      <c r="C764" s="128" t="s">
        <v>2</v>
      </c>
      <c r="D764" s="157" t="s">
        <v>178</v>
      </c>
      <c r="E764" s="79">
        <v>42279</v>
      </c>
      <c r="F764" s="32" t="s">
        <v>25</v>
      </c>
      <c r="G764" s="38">
        <v>42400251</v>
      </c>
      <c r="H764" s="79">
        <v>45516</v>
      </c>
      <c r="I764" s="135" t="s">
        <v>1695</v>
      </c>
      <c r="J764" s="135" t="s">
        <v>408</v>
      </c>
      <c r="K764" s="137" t="s">
        <v>1696</v>
      </c>
      <c r="L764" s="70">
        <v>150374</v>
      </c>
      <c r="M764" s="211">
        <v>45505</v>
      </c>
    </row>
    <row r="765" spans="1:13" ht="27" x14ac:dyDescent="0.2">
      <c r="A765" s="18" t="s">
        <v>84</v>
      </c>
      <c r="B765" s="32" t="s">
        <v>14</v>
      </c>
      <c r="C765" s="37" t="s">
        <v>20</v>
      </c>
      <c r="D765" s="111" t="s">
        <v>15</v>
      </c>
      <c r="E765" s="44" t="s">
        <v>15</v>
      </c>
      <c r="F765" s="32" t="s">
        <v>25</v>
      </c>
      <c r="G765" s="112">
        <v>5240365</v>
      </c>
      <c r="H765" s="109">
        <v>45516</v>
      </c>
      <c r="I765" s="69" t="s">
        <v>1730</v>
      </c>
      <c r="J765" s="37" t="s">
        <v>1580</v>
      </c>
      <c r="K765" s="108" t="s">
        <v>103</v>
      </c>
      <c r="L765" s="125">
        <v>298452</v>
      </c>
      <c r="M765" s="211">
        <v>45505</v>
      </c>
    </row>
    <row r="766" spans="1:13" ht="40.5" x14ac:dyDescent="0.2">
      <c r="A766" s="18" t="s">
        <v>85</v>
      </c>
      <c r="B766" s="32" t="s">
        <v>0</v>
      </c>
      <c r="C766" s="18" t="s">
        <v>72</v>
      </c>
      <c r="D766" s="111" t="s">
        <v>15</v>
      </c>
      <c r="E766" s="44" t="s">
        <v>15</v>
      </c>
      <c r="F766" s="48" t="s">
        <v>22</v>
      </c>
      <c r="G766" s="48" t="s">
        <v>15</v>
      </c>
      <c r="H766" s="46">
        <v>45516</v>
      </c>
      <c r="I766" s="39" t="s">
        <v>1786</v>
      </c>
      <c r="J766" s="39" t="s">
        <v>1787</v>
      </c>
      <c r="K766" s="40" t="s">
        <v>1788</v>
      </c>
      <c r="L766" s="63"/>
      <c r="M766" s="211">
        <v>45505</v>
      </c>
    </row>
    <row r="767" spans="1:13" ht="40.5" x14ac:dyDescent="0.2">
      <c r="A767" s="18" t="s">
        <v>85</v>
      </c>
      <c r="B767" s="32" t="s">
        <v>0</v>
      </c>
      <c r="C767" s="18" t="s">
        <v>72</v>
      </c>
      <c r="D767" s="111" t="s">
        <v>15</v>
      </c>
      <c r="E767" s="44" t="s">
        <v>15</v>
      </c>
      <c r="F767" s="48" t="s">
        <v>22</v>
      </c>
      <c r="G767" s="48" t="s">
        <v>15</v>
      </c>
      <c r="H767" s="46">
        <v>45516</v>
      </c>
      <c r="I767" s="39" t="s">
        <v>1786</v>
      </c>
      <c r="J767" s="39" t="s">
        <v>1789</v>
      </c>
      <c r="K767" s="40" t="s">
        <v>1790</v>
      </c>
      <c r="L767" s="63"/>
      <c r="M767" s="211">
        <v>45505</v>
      </c>
    </row>
    <row r="768" spans="1:13" ht="40.5" x14ac:dyDescent="0.2">
      <c r="A768" s="18" t="s">
        <v>85</v>
      </c>
      <c r="B768" s="32" t="s">
        <v>0</v>
      </c>
      <c r="C768" s="18" t="s">
        <v>72</v>
      </c>
      <c r="D768" s="111" t="s">
        <v>15</v>
      </c>
      <c r="E768" s="44" t="s">
        <v>15</v>
      </c>
      <c r="F768" s="48" t="s">
        <v>22</v>
      </c>
      <c r="G768" s="48" t="s">
        <v>15</v>
      </c>
      <c r="H768" s="46">
        <v>45516</v>
      </c>
      <c r="I768" s="39" t="s">
        <v>1786</v>
      </c>
      <c r="J768" s="39" t="s">
        <v>1791</v>
      </c>
      <c r="K768" s="40" t="s">
        <v>1792</v>
      </c>
      <c r="L768" s="63"/>
      <c r="M768" s="211">
        <v>45505</v>
      </c>
    </row>
    <row r="769" spans="1:13" ht="27" x14ac:dyDescent="0.2">
      <c r="A769" s="18" t="s">
        <v>50</v>
      </c>
      <c r="B769" s="73" t="s">
        <v>2</v>
      </c>
      <c r="C769" s="128" t="s">
        <v>2</v>
      </c>
      <c r="D769" s="42" t="s">
        <v>171</v>
      </c>
      <c r="E769" s="71">
        <v>44476</v>
      </c>
      <c r="F769" s="32" t="s">
        <v>25</v>
      </c>
      <c r="G769" s="58">
        <v>7240249</v>
      </c>
      <c r="H769" s="68">
        <v>45516</v>
      </c>
      <c r="I769" s="41" t="s">
        <v>1801</v>
      </c>
      <c r="J769" s="41" t="s">
        <v>563</v>
      </c>
      <c r="K769" s="76" t="s">
        <v>403</v>
      </c>
      <c r="L769" s="65">
        <v>225560</v>
      </c>
      <c r="M769" s="211">
        <v>45505</v>
      </c>
    </row>
    <row r="770" spans="1:13" ht="13.5" x14ac:dyDescent="0.2">
      <c r="A770" s="18" t="s">
        <v>50</v>
      </c>
      <c r="B770" s="32" t="s">
        <v>14</v>
      </c>
      <c r="C770" s="37" t="s">
        <v>20</v>
      </c>
      <c r="D770" s="111" t="s">
        <v>15</v>
      </c>
      <c r="E770" s="44" t="s">
        <v>15</v>
      </c>
      <c r="F770" s="32" t="s">
        <v>25</v>
      </c>
      <c r="G770" s="58">
        <v>7240250</v>
      </c>
      <c r="H770" s="68">
        <v>45516</v>
      </c>
      <c r="I770" s="41" t="s">
        <v>1802</v>
      </c>
      <c r="J770" s="41" t="s">
        <v>188</v>
      </c>
      <c r="K770" s="76" t="s">
        <v>379</v>
      </c>
      <c r="L770" s="65">
        <v>265370</v>
      </c>
      <c r="M770" s="211">
        <v>45505</v>
      </c>
    </row>
    <row r="771" spans="1:13" ht="13.5" x14ac:dyDescent="0.2">
      <c r="A771" s="18" t="s">
        <v>50</v>
      </c>
      <c r="B771" s="73" t="s">
        <v>636</v>
      </c>
      <c r="C771" s="37" t="s">
        <v>73</v>
      </c>
      <c r="D771" s="111" t="s">
        <v>15</v>
      </c>
      <c r="E771" s="44" t="s">
        <v>15</v>
      </c>
      <c r="F771" s="32" t="s">
        <v>25</v>
      </c>
      <c r="G771" s="58">
        <v>7240251</v>
      </c>
      <c r="H771" s="68">
        <v>45516</v>
      </c>
      <c r="I771" s="41" t="s">
        <v>1803</v>
      </c>
      <c r="J771" s="41" t="s">
        <v>1804</v>
      </c>
      <c r="K771" s="76" t="s">
        <v>1805</v>
      </c>
      <c r="L771" s="65">
        <v>2991023</v>
      </c>
      <c r="M771" s="211">
        <v>45505</v>
      </c>
    </row>
    <row r="772" spans="1:13" ht="27" x14ac:dyDescent="0.2">
      <c r="A772" s="18" t="s">
        <v>50</v>
      </c>
      <c r="B772" s="73" t="s">
        <v>2</v>
      </c>
      <c r="C772" s="128" t="s">
        <v>2</v>
      </c>
      <c r="D772" s="42" t="s">
        <v>168</v>
      </c>
      <c r="E772" s="71">
        <v>44476</v>
      </c>
      <c r="F772" s="32" t="s">
        <v>25</v>
      </c>
      <c r="G772" s="58">
        <v>7240252</v>
      </c>
      <c r="H772" s="68">
        <v>45516</v>
      </c>
      <c r="I772" s="41" t="s">
        <v>1806</v>
      </c>
      <c r="J772" s="41" t="s">
        <v>233</v>
      </c>
      <c r="K772" s="76" t="s">
        <v>122</v>
      </c>
      <c r="L772" s="65">
        <v>225560</v>
      </c>
      <c r="M772" s="211">
        <v>45505</v>
      </c>
    </row>
    <row r="773" spans="1:13" ht="13.5" x14ac:dyDescent="0.2">
      <c r="A773" s="18" t="s">
        <v>58</v>
      </c>
      <c r="B773" s="73" t="s">
        <v>2</v>
      </c>
      <c r="C773" s="128" t="s">
        <v>2</v>
      </c>
      <c r="D773" s="38" t="s">
        <v>2033</v>
      </c>
      <c r="E773" s="67">
        <v>39821</v>
      </c>
      <c r="F773" s="32" t="s">
        <v>25</v>
      </c>
      <c r="G773" s="64">
        <v>10240300</v>
      </c>
      <c r="H773" s="67">
        <v>45516</v>
      </c>
      <c r="I773" s="37" t="s">
        <v>2041</v>
      </c>
      <c r="J773" s="37" t="s">
        <v>2035</v>
      </c>
      <c r="K773" s="108" t="s">
        <v>27</v>
      </c>
      <c r="L773" s="70">
        <v>176204</v>
      </c>
      <c r="M773" s="211">
        <v>45505</v>
      </c>
    </row>
    <row r="774" spans="1:13" ht="40.5" x14ac:dyDescent="0.2">
      <c r="A774" s="18" t="s">
        <v>49</v>
      </c>
      <c r="B774" s="18" t="s">
        <v>16</v>
      </c>
      <c r="C774" s="18" t="s">
        <v>72</v>
      </c>
      <c r="D774" s="111" t="s">
        <v>1509</v>
      </c>
      <c r="E774" s="80">
        <v>45456</v>
      </c>
      <c r="F774" s="57" t="s">
        <v>445</v>
      </c>
      <c r="G774" s="18">
        <v>11240327</v>
      </c>
      <c r="H774" s="47">
        <v>45516</v>
      </c>
      <c r="I774" s="32" t="s">
        <v>2081</v>
      </c>
      <c r="J774" s="41" t="s">
        <v>90</v>
      </c>
      <c r="K774" s="36" t="s">
        <v>27</v>
      </c>
      <c r="L774" s="65">
        <v>33258</v>
      </c>
      <c r="M774" s="211">
        <v>45505</v>
      </c>
    </row>
    <row r="775" spans="1:13" ht="27" x14ac:dyDescent="0.2">
      <c r="A775" s="18" t="s">
        <v>48</v>
      </c>
      <c r="B775" s="32" t="s">
        <v>0</v>
      </c>
      <c r="C775" s="18" t="s">
        <v>72</v>
      </c>
      <c r="D775" s="111" t="s">
        <v>15</v>
      </c>
      <c r="E775" s="44" t="s">
        <v>15</v>
      </c>
      <c r="F775" s="32" t="s">
        <v>25</v>
      </c>
      <c r="G775" s="78">
        <v>12240162</v>
      </c>
      <c r="H775" s="44">
        <v>45516</v>
      </c>
      <c r="I775" s="32" t="s">
        <v>2093</v>
      </c>
      <c r="J775" s="32" t="s">
        <v>315</v>
      </c>
      <c r="K775" s="35" t="s">
        <v>316</v>
      </c>
      <c r="L775" s="133">
        <v>199920</v>
      </c>
      <c r="M775" s="211">
        <v>45505</v>
      </c>
    </row>
    <row r="776" spans="1:13" ht="27" x14ac:dyDescent="0.2">
      <c r="A776" s="18" t="s">
        <v>48</v>
      </c>
      <c r="B776" s="18" t="s">
        <v>16</v>
      </c>
      <c r="C776" s="18" t="s">
        <v>72</v>
      </c>
      <c r="D776" s="31" t="s">
        <v>2086</v>
      </c>
      <c r="E776" s="45">
        <v>45456</v>
      </c>
      <c r="F776" s="32" t="s">
        <v>25</v>
      </c>
      <c r="G776" s="78">
        <v>12240163</v>
      </c>
      <c r="H776" s="44">
        <v>45516</v>
      </c>
      <c r="I776" s="32" t="s">
        <v>2094</v>
      </c>
      <c r="J776" s="32" t="s">
        <v>2088</v>
      </c>
      <c r="K776" s="35" t="s">
        <v>27</v>
      </c>
      <c r="L776" s="133">
        <v>143858</v>
      </c>
      <c r="M776" s="211">
        <v>45505</v>
      </c>
    </row>
    <row r="777" spans="1:13" ht="27" x14ac:dyDescent="0.2">
      <c r="A777" s="18" t="s">
        <v>48</v>
      </c>
      <c r="B777" s="18" t="s">
        <v>16</v>
      </c>
      <c r="C777" s="18" t="s">
        <v>72</v>
      </c>
      <c r="D777" s="31" t="s">
        <v>2086</v>
      </c>
      <c r="E777" s="45">
        <v>45456</v>
      </c>
      <c r="F777" s="32" t="s">
        <v>25</v>
      </c>
      <c r="G777" s="78">
        <v>12240164</v>
      </c>
      <c r="H777" s="44">
        <v>45516</v>
      </c>
      <c r="I777" s="32" t="s">
        <v>2095</v>
      </c>
      <c r="J777" s="32" t="s">
        <v>2088</v>
      </c>
      <c r="K777" s="35" t="s">
        <v>27</v>
      </c>
      <c r="L777" s="133">
        <v>318604</v>
      </c>
      <c r="M777" s="211">
        <v>45505</v>
      </c>
    </row>
    <row r="778" spans="1:13" ht="40.5" x14ac:dyDescent="0.2">
      <c r="A778" s="18" t="s">
        <v>42</v>
      </c>
      <c r="B778" s="32" t="s">
        <v>0</v>
      </c>
      <c r="C778" s="18" t="s">
        <v>72</v>
      </c>
      <c r="D778" s="111" t="s">
        <v>15</v>
      </c>
      <c r="E778" s="44" t="s">
        <v>15</v>
      </c>
      <c r="F778" s="32" t="s">
        <v>25</v>
      </c>
      <c r="G778" s="58">
        <v>15240235</v>
      </c>
      <c r="H778" s="68">
        <v>45516</v>
      </c>
      <c r="I778" s="41" t="s">
        <v>2209</v>
      </c>
      <c r="J778" s="41" t="s">
        <v>2210</v>
      </c>
      <c r="K778" s="76" t="s">
        <v>155</v>
      </c>
      <c r="L778" s="65">
        <v>217770</v>
      </c>
      <c r="M778" s="211">
        <v>45505</v>
      </c>
    </row>
    <row r="779" spans="1:13" ht="27" x14ac:dyDescent="0.2">
      <c r="A779" s="18" t="s">
        <v>42</v>
      </c>
      <c r="B779" s="18" t="s">
        <v>16</v>
      </c>
      <c r="C779" s="18" t="s">
        <v>72</v>
      </c>
      <c r="D779" s="149" t="s">
        <v>26</v>
      </c>
      <c r="E779" s="149" t="s">
        <v>26</v>
      </c>
      <c r="F779" s="32" t="s">
        <v>25</v>
      </c>
      <c r="G779" s="58">
        <v>15240236</v>
      </c>
      <c r="H779" s="68">
        <v>45516</v>
      </c>
      <c r="I779" s="41" t="s">
        <v>2211</v>
      </c>
      <c r="J779" s="41" t="s">
        <v>40</v>
      </c>
      <c r="K779" s="76" t="s">
        <v>41</v>
      </c>
      <c r="L779" s="65">
        <v>47005</v>
      </c>
      <c r="M779" s="211">
        <v>45505</v>
      </c>
    </row>
    <row r="780" spans="1:13" ht="40.5" x14ac:dyDescent="0.2">
      <c r="A780" s="18" t="s">
        <v>42</v>
      </c>
      <c r="B780" s="32" t="s">
        <v>14</v>
      </c>
      <c r="C780" s="37" t="s">
        <v>20</v>
      </c>
      <c r="D780" s="111" t="s">
        <v>15</v>
      </c>
      <c r="E780" s="44" t="s">
        <v>15</v>
      </c>
      <c r="F780" s="32" t="s">
        <v>25</v>
      </c>
      <c r="G780" s="58">
        <v>15240237</v>
      </c>
      <c r="H780" s="68">
        <v>45516</v>
      </c>
      <c r="I780" s="41" t="s">
        <v>2212</v>
      </c>
      <c r="J780" s="41" t="s">
        <v>1299</v>
      </c>
      <c r="K780" s="76" t="s">
        <v>1300</v>
      </c>
      <c r="L780" s="65">
        <v>992996</v>
      </c>
      <c r="M780" s="211">
        <v>45505</v>
      </c>
    </row>
    <row r="781" spans="1:13" ht="27" x14ac:dyDescent="0.2">
      <c r="A781" s="18" t="s">
        <v>56</v>
      </c>
      <c r="B781" s="32" t="s">
        <v>0</v>
      </c>
      <c r="C781" s="18" t="s">
        <v>72</v>
      </c>
      <c r="D781" s="111" t="s">
        <v>15</v>
      </c>
      <c r="E781" s="44" t="s">
        <v>15</v>
      </c>
      <c r="F781" s="32" t="s">
        <v>25</v>
      </c>
      <c r="G781" s="57">
        <v>16240250</v>
      </c>
      <c r="H781" s="46">
        <v>45516</v>
      </c>
      <c r="I781" s="41" t="s">
        <v>2272</v>
      </c>
      <c r="J781" s="41" t="s">
        <v>2256</v>
      </c>
      <c r="K781" s="66" t="s">
        <v>2257</v>
      </c>
      <c r="L781" s="65">
        <v>5372412</v>
      </c>
      <c r="M781" s="211">
        <v>45505</v>
      </c>
    </row>
    <row r="782" spans="1:13" ht="27" x14ac:dyDescent="0.2">
      <c r="A782" s="18" t="s">
        <v>56</v>
      </c>
      <c r="B782" s="32" t="s">
        <v>0</v>
      </c>
      <c r="C782" s="18" t="s">
        <v>72</v>
      </c>
      <c r="D782" s="111" t="s">
        <v>15</v>
      </c>
      <c r="E782" s="44" t="s">
        <v>15</v>
      </c>
      <c r="F782" s="32" t="s">
        <v>25</v>
      </c>
      <c r="G782" s="57">
        <v>16240251</v>
      </c>
      <c r="H782" s="46">
        <v>45516</v>
      </c>
      <c r="I782" s="41" t="s">
        <v>2273</v>
      </c>
      <c r="J782" s="41" t="s">
        <v>2274</v>
      </c>
      <c r="K782" s="66" t="s">
        <v>102</v>
      </c>
      <c r="L782" s="65">
        <v>4117400</v>
      </c>
      <c r="M782" s="211">
        <v>45505</v>
      </c>
    </row>
    <row r="783" spans="1:13" ht="54" x14ac:dyDescent="0.2">
      <c r="A783" s="18" t="s">
        <v>56</v>
      </c>
      <c r="B783" s="32" t="s">
        <v>14</v>
      </c>
      <c r="C783" s="37" t="s">
        <v>20</v>
      </c>
      <c r="D783" s="111" t="s">
        <v>15</v>
      </c>
      <c r="E783" s="44" t="s">
        <v>15</v>
      </c>
      <c r="F783" s="32" t="s">
        <v>25</v>
      </c>
      <c r="G783" s="57">
        <v>16240254</v>
      </c>
      <c r="H783" s="46">
        <v>45516</v>
      </c>
      <c r="I783" s="41" t="s">
        <v>2277</v>
      </c>
      <c r="J783" s="41" t="s">
        <v>470</v>
      </c>
      <c r="K783" s="66" t="s">
        <v>99</v>
      </c>
      <c r="L783" s="65">
        <v>463768</v>
      </c>
      <c r="M783" s="211">
        <v>45505</v>
      </c>
    </row>
    <row r="784" spans="1:13" ht="54" x14ac:dyDescent="0.2">
      <c r="A784" s="18" t="s">
        <v>56</v>
      </c>
      <c r="B784" s="32" t="s">
        <v>14</v>
      </c>
      <c r="C784" s="37" t="s">
        <v>20</v>
      </c>
      <c r="D784" s="111" t="s">
        <v>15</v>
      </c>
      <c r="E784" s="44" t="s">
        <v>15</v>
      </c>
      <c r="F784" s="32" t="s">
        <v>25</v>
      </c>
      <c r="G784" s="57">
        <v>16240255</v>
      </c>
      <c r="H784" s="46">
        <v>45516</v>
      </c>
      <c r="I784" s="41" t="s">
        <v>2278</v>
      </c>
      <c r="J784" s="41" t="s">
        <v>470</v>
      </c>
      <c r="K784" s="66" t="s">
        <v>99</v>
      </c>
      <c r="L784" s="65">
        <v>231884</v>
      </c>
      <c r="M784" s="211">
        <v>45505</v>
      </c>
    </row>
    <row r="785" spans="1:13" ht="54" x14ac:dyDescent="0.2">
      <c r="A785" s="18" t="s">
        <v>56</v>
      </c>
      <c r="B785" s="32" t="s">
        <v>14</v>
      </c>
      <c r="C785" s="37" t="s">
        <v>20</v>
      </c>
      <c r="D785" s="111" t="s">
        <v>15</v>
      </c>
      <c r="E785" s="44" t="s">
        <v>15</v>
      </c>
      <c r="F785" s="32" t="s">
        <v>25</v>
      </c>
      <c r="G785" s="57">
        <v>16240256</v>
      </c>
      <c r="H785" s="46">
        <v>45516</v>
      </c>
      <c r="I785" s="41" t="s">
        <v>2279</v>
      </c>
      <c r="J785" s="41" t="s">
        <v>470</v>
      </c>
      <c r="K785" s="66" t="s">
        <v>99</v>
      </c>
      <c r="L785" s="65">
        <v>811594</v>
      </c>
      <c r="M785" s="211">
        <v>45505</v>
      </c>
    </row>
    <row r="786" spans="1:13" ht="27" x14ac:dyDescent="0.2">
      <c r="A786" s="88" t="s">
        <v>17</v>
      </c>
      <c r="B786" s="32" t="s">
        <v>14</v>
      </c>
      <c r="C786" s="37" t="s">
        <v>20</v>
      </c>
      <c r="D786" s="111" t="s">
        <v>15</v>
      </c>
      <c r="E786" s="44" t="s">
        <v>15</v>
      </c>
      <c r="F786" s="32" t="s">
        <v>25</v>
      </c>
      <c r="G786" s="81">
        <v>17240764</v>
      </c>
      <c r="H786" s="68">
        <v>45516</v>
      </c>
      <c r="I786" s="41" t="s">
        <v>2356</v>
      </c>
      <c r="J786" s="41" t="s">
        <v>2357</v>
      </c>
      <c r="K786" s="127" t="s">
        <v>2358</v>
      </c>
      <c r="L786" s="162">
        <v>19900</v>
      </c>
      <c r="M786" s="211">
        <v>45505</v>
      </c>
    </row>
    <row r="787" spans="1:13" ht="40.5" x14ac:dyDescent="0.2">
      <c r="A787" s="88" t="s">
        <v>17</v>
      </c>
      <c r="B787" s="32" t="s">
        <v>0</v>
      </c>
      <c r="C787" s="18" t="s">
        <v>72</v>
      </c>
      <c r="D787" s="111" t="s">
        <v>15</v>
      </c>
      <c r="E787" s="44" t="s">
        <v>15</v>
      </c>
      <c r="F787" s="32" t="s">
        <v>25</v>
      </c>
      <c r="G787" s="81">
        <v>17240765</v>
      </c>
      <c r="H787" s="68">
        <v>45516</v>
      </c>
      <c r="I787" s="41" t="s">
        <v>2359</v>
      </c>
      <c r="J787" s="41" t="s">
        <v>2360</v>
      </c>
      <c r="K787" s="127" t="s">
        <v>2361</v>
      </c>
      <c r="L787" s="162">
        <v>340000</v>
      </c>
      <c r="M787" s="211">
        <v>45505</v>
      </c>
    </row>
    <row r="788" spans="1:13" ht="40.5" x14ac:dyDescent="0.2">
      <c r="A788" s="88" t="s">
        <v>17</v>
      </c>
      <c r="B788" s="18" t="s">
        <v>16</v>
      </c>
      <c r="C788" s="18" t="s">
        <v>72</v>
      </c>
      <c r="D788" s="111" t="s">
        <v>1509</v>
      </c>
      <c r="E788" s="44">
        <v>44204</v>
      </c>
      <c r="F788" s="32" t="s">
        <v>25</v>
      </c>
      <c r="G788" s="81">
        <v>17240766</v>
      </c>
      <c r="H788" s="68">
        <v>45516</v>
      </c>
      <c r="I788" s="87" t="s">
        <v>2362</v>
      </c>
      <c r="J788" s="41" t="s">
        <v>90</v>
      </c>
      <c r="K788" s="36" t="s">
        <v>27</v>
      </c>
      <c r="L788" s="162">
        <v>43422</v>
      </c>
      <c r="M788" s="211">
        <v>45505</v>
      </c>
    </row>
    <row r="789" spans="1:13" ht="54" x14ac:dyDescent="0.2">
      <c r="A789" s="88" t="s">
        <v>17</v>
      </c>
      <c r="B789" s="119" t="s">
        <v>20</v>
      </c>
      <c r="C789" s="37" t="s">
        <v>20</v>
      </c>
      <c r="D789" s="119" t="s">
        <v>250</v>
      </c>
      <c r="E789" s="120">
        <v>45159</v>
      </c>
      <c r="F789" s="32" t="s">
        <v>25</v>
      </c>
      <c r="G789" s="81">
        <v>17240767</v>
      </c>
      <c r="H789" s="68">
        <v>45516</v>
      </c>
      <c r="I789" s="41" t="s">
        <v>2363</v>
      </c>
      <c r="J789" s="41" t="s">
        <v>251</v>
      </c>
      <c r="K789" s="127" t="s">
        <v>252</v>
      </c>
      <c r="L789" s="162">
        <v>108000</v>
      </c>
      <c r="M789" s="211">
        <v>45505</v>
      </c>
    </row>
    <row r="790" spans="1:13" ht="40.5" x14ac:dyDescent="0.2">
      <c r="A790" s="88" t="s">
        <v>17</v>
      </c>
      <c r="B790" s="119" t="s">
        <v>20</v>
      </c>
      <c r="C790" s="37" t="s">
        <v>20</v>
      </c>
      <c r="D790" s="119" t="s">
        <v>250</v>
      </c>
      <c r="E790" s="120">
        <v>45159</v>
      </c>
      <c r="F790" s="32" t="s">
        <v>25</v>
      </c>
      <c r="G790" s="81">
        <v>17240768</v>
      </c>
      <c r="H790" s="68">
        <v>45516</v>
      </c>
      <c r="I790" s="41" t="s">
        <v>2364</v>
      </c>
      <c r="J790" s="41" t="s">
        <v>251</v>
      </c>
      <c r="K790" s="127" t="s">
        <v>252</v>
      </c>
      <c r="L790" s="162">
        <v>108000</v>
      </c>
      <c r="M790" s="211">
        <v>45505</v>
      </c>
    </row>
    <row r="791" spans="1:13" ht="27" x14ac:dyDescent="0.2">
      <c r="A791" s="18" t="s">
        <v>57</v>
      </c>
      <c r="B791" s="32" t="s">
        <v>14</v>
      </c>
      <c r="C791" s="37" t="s">
        <v>20</v>
      </c>
      <c r="D791" s="111" t="s">
        <v>15</v>
      </c>
      <c r="E791" s="44" t="s">
        <v>15</v>
      </c>
      <c r="F791" s="57" t="s">
        <v>445</v>
      </c>
      <c r="G791" s="57">
        <v>2240258</v>
      </c>
      <c r="H791" s="46">
        <v>45517</v>
      </c>
      <c r="I791" s="41" t="s">
        <v>1616</v>
      </c>
      <c r="J791" s="41" t="s">
        <v>1617</v>
      </c>
      <c r="K791" s="76" t="s">
        <v>272</v>
      </c>
      <c r="L791" s="65">
        <v>464100</v>
      </c>
      <c r="M791" s="211">
        <v>45505</v>
      </c>
    </row>
    <row r="792" spans="1:13" ht="27" x14ac:dyDescent="0.2">
      <c r="A792" s="18" t="s">
        <v>57</v>
      </c>
      <c r="B792" s="18" t="s">
        <v>16</v>
      </c>
      <c r="C792" s="18" t="s">
        <v>72</v>
      </c>
      <c r="D792" s="111" t="s">
        <v>1509</v>
      </c>
      <c r="E792" s="156">
        <v>44204</v>
      </c>
      <c r="F792" s="57" t="s">
        <v>445</v>
      </c>
      <c r="G792" s="57">
        <v>2240259</v>
      </c>
      <c r="H792" s="46">
        <v>45517</v>
      </c>
      <c r="I792" s="41" t="s">
        <v>1618</v>
      </c>
      <c r="J792" s="41" t="s">
        <v>90</v>
      </c>
      <c r="K792" s="36" t="s">
        <v>27</v>
      </c>
      <c r="L792" s="65">
        <v>211201</v>
      </c>
      <c r="M792" s="211">
        <v>45505</v>
      </c>
    </row>
    <row r="793" spans="1:13" ht="27" x14ac:dyDescent="0.2">
      <c r="A793" s="18" t="s">
        <v>57</v>
      </c>
      <c r="B793" s="18" t="s">
        <v>16</v>
      </c>
      <c r="C793" s="18" t="s">
        <v>72</v>
      </c>
      <c r="D793" s="111" t="s">
        <v>1509</v>
      </c>
      <c r="E793" s="156">
        <v>44204</v>
      </c>
      <c r="F793" s="57" t="s">
        <v>445</v>
      </c>
      <c r="G793" s="57">
        <v>2240260</v>
      </c>
      <c r="H793" s="46">
        <v>45517</v>
      </c>
      <c r="I793" s="41" t="s">
        <v>1619</v>
      </c>
      <c r="J793" s="41" t="s">
        <v>90</v>
      </c>
      <c r="K793" s="36" t="s">
        <v>27</v>
      </c>
      <c r="L793" s="65">
        <v>139281</v>
      </c>
      <c r="M793" s="211">
        <v>45505</v>
      </c>
    </row>
    <row r="794" spans="1:13" ht="27" x14ac:dyDescent="0.2">
      <c r="A794" s="18" t="s">
        <v>57</v>
      </c>
      <c r="B794" s="18" t="s">
        <v>16</v>
      </c>
      <c r="C794" s="18" t="s">
        <v>72</v>
      </c>
      <c r="D794" s="111" t="s">
        <v>1509</v>
      </c>
      <c r="E794" s="156">
        <v>44204</v>
      </c>
      <c r="F794" s="57" t="s">
        <v>445</v>
      </c>
      <c r="G794" s="57">
        <v>2240261</v>
      </c>
      <c r="H794" s="46">
        <v>45517</v>
      </c>
      <c r="I794" s="41" t="s">
        <v>1620</v>
      </c>
      <c r="J794" s="41" t="s">
        <v>90</v>
      </c>
      <c r="K794" s="36" t="s">
        <v>27</v>
      </c>
      <c r="L794" s="65">
        <v>134281</v>
      </c>
      <c r="M794" s="211">
        <v>45505</v>
      </c>
    </row>
    <row r="795" spans="1:13" ht="27" x14ac:dyDescent="0.2">
      <c r="A795" s="18" t="s">
        <v>57</v>
      </c>
      <c r="B795" s="18" t="s">
        <v>16</v>
      </c>
      <c r="C795" s="18" t="s">
        <v>72</v>
      </c>
      <c r="D795" s="112" t="s">
        <v>679</v>
      </c>
      <c r="E795" s="156">
        <v>45426</v>
      </c>
      <c r="F795" s="57" t="s">
        <v>445</v>
      </c>
      <c r="G795" s="57">
        <v>2240262</v>
      </c>
      <c r="H795" s="46">
        <v>45517</v>
      </c>
      <c r="I795" s="41" t="s">
        <v>1621</v>
      </c>
      <c r="J795" s="41" t="s">
        <v>681</v>
      </c>
      <c r="K795" s="76" t="s">
        <v>146</v>
      </c>
      <c r="L795" s="65">
        <v>75187</v>
      </c>
      <c r="M795" s="211">
        <v>45505</v>
      </c>
    </row>
    <row r="796" spans="1:13" ht="27" x14ac:dyDescent="0.2">
      <c r="A796" s="18" t="s">
        <v>84</v>
      </c>
      <c r="B796" s="32" t="s">
        <v>14</v>
      </c>
      <c r="C796" s="37" t="s">
        <v>20</v>
      </c>
      <c r="D796" s="111" t="s">
        <v>15</v>
      </c>
      <c r="E796" s="44" t="s">
        <v>15</v>
      </c>
      <c r="F796" s="32" t="s">
        <v>25</v>
      </c>
      <c r="G796" s="112">
        <v>5240368</v>
      </c>
      <c r="H796" s="109">
        <v>45517</v>
      </c>
      <c r="I796" s="69" t="s">
        <v>1731</v>
      </c>
      <c r="J796" s="37" t="s">
        <v>1580</v>
      </c>
      <c r="K796" s="108" t="s">
        <v>103</v>
      </c>
      <c r="L796" s="125">
        <v>126616</v>
      </c>
      <c r="M796" s="211">
        <v>45505</v>
      </c>
    </row>
    <row r="797" spans="1:13" ht="27" x14ac:dyDescent="0.2">
      <c r="A797" s="18" t="s">
        <v>84</v>
      </c>
      <c r="B797" s="32" t="s">
        <v>14</v>
      </c>
      <c r="C797" s="37" t="s">
        <v>20</v>
      </c>
      <c r="D797" s="111" t="s">
        <v>15</v>
      </c>
      <c r="E797" s="44" t="s">
        <v>15</v>
      </c>
      <c r="F797" s="32" t="s">
        <v>25</v>
      </c>
      <c r="G797" s="112">
        <v>5240369</v>
      </c>
      <c r="H797" s="109">
        <v>45517</v>
      </c>
      <c r="I797" s="69" t="s">
        <v>1732</v>
      </c>
      <c r="J797" s="158" t="s">
        <v>805</v>
      </c>
      <c r="K797" s="124" t="s">
        <v>806</v>
      </c>
      <c r="L797" s="125">
        <v>597529</v>
      </c>
      <c r="M797" s="211">
        <v>45505</v>
      </c>
    </row>
    <row r="798" spans="1:13" ht="27" x14ac:dyDescent="0.2">
      <c r="A798" s="18" t="s">
        <v>50</v>
      </c>
      <c r="B798" s="73" t="s">
        <v>2</v>
      </c>
      <c r="C798" s="128" t="s">
        <v>2</v>
      </c>
      <c r="D798" s="42" t="s">
        <v>168</v>
      </c>
      <c r="E798" s="71">
        <v>44476</v>
      </c>
      <c r="F798" s="32" t="s">
        <v>25</v>
      </c>
      <c r="G798" s="58">
        <v>7240253</v>
      </c>
      <c r="H798" s="68">
        <v>45517</v>
      </c>
      <c r="I798" s="41" t="s">
        <v>1807</v>
      </c>
      <c r="J798" s="41" t="s">
        <v>163</v>
      </c>
      <c r="K798" s="76" t="s">
        <v>164</v>
      </c>
      <c r="L798" s="65">
        <v>225558</v>
      </c>
      <c r="M798" s="211">
        <v>45505</v>
      </c>
    </row>
    <row r="799" spans="1:13" ht="27" x14ac:dyDescent="0.2">
      <c r="A799" s="18" t="s">
        <v>50</v>
      </c>
      <c r="B799" s="32" t="s">
        <v>0</v>
      </c>
      <c r="C799" s="18" t="s">
        <v>72</v>
      </c>
      <c r="D799" s="111" t="s">
        <v>15</v>
      </c>
      <c r="E799" s="44" t="s">
        <v>15</v>
      </c>
      <c r="F799" s="32" t="s">
        <v>25</v>
      </c>
      <c r="G799" s="58">
        <v>7240254</v>
      </c>
      <c r="H799" s="68">
        <v>45517</v>
      </c>
      <c r="I799" s="41" t="s">
        <v>1808</v>
      </c>
      <c r="J799" s="41" t="s">
        <v>1809</v>
      </c>
      <c r="K799" s="76" t="s">
        <v>1810</v>
      </c>
      <c r="L799" s="65">
        <v>48000</v>
      </c>
      <c r="M799" s="211">
        <v>45505</v>
      </c>
    </row>
    <row r="800" spans="1:13" ht="27" x14ac:dyDescent="0.2">
      <c r="A800" s="18" t="s">
        <v>109</v>
      </c>
      <c r="B800" s="32" t="s">
        <v>0</v>
      </c>
      <c r="C800" s="18" t="s">
        <v>72</v>
      </c>
      <c r="D800" s="111" t="s">
        <v>15</v>
      </c>
      <c r="E800" s="44" t="s">
        <v>15</v>
      </c>
      <c r="F800" s="57" t="s">
        <v>445</v>
      </c>
      <c r="G800" s="77">
        <v>8240149</v>
      </c>
      <c r="H800" s="59">
        <v>45517</v>
      </c>
      <c r="I800" s="77" t="s">
        <v>1889</v>
      </c>
      <c r="J800" s="77" t="s">
        <v>566</v>
      </c>
      <c r="K800" s="64" t="s">
        <v>567</v>
      </c>
      <c r="L800" s="70">
        <v>595000</v>
      </c>
      <c r="M800" s="211">
        <v>45505</v>
      </c>
    </row>
    <row r="801" spans="1:13" ht="13.5" x14ac:dyDescent="0.2">
      <c r="A801" s="18" t="s">
        <v>109</v>
      </c>
      <c r="B801" s="32" t="s">
        <v>14</v>
      </c>
      <c r="C801" s="37" t="s">
        <v>20</v>
      </c>
      <c r="D801" s="111" t="s">
        <v>15</v>
      </c>
      <c r="E801" s="44" t="s">
        <v>15</v>
      </c>
      <c r="F801" s="32" t="s">
        <v>25</v>
      </c>
      <c r="G801" s="77">
        <v>8240151</v>
      </c>
      <c r="H801" s="59">
        <v>45517</v>
      </c>
      <c r="I801" s="77" t="s">
        <v>1910</v>
      </c>
      <c r="J801" s="77" t="s">
        <v>1911</v>
      </c>
      <c r="K801" s="64" t="s">
        <v>1912</v>
      </c>
      <c r="L801" s="70">
        <v>135961</v>
      </c>
      <c r="M801" s="211">
        <v>45505</v>
      </c>
    </row>
    <row r="802" spans="1:13" ht="27" x14ac:dyDescent="0.2">
      <c r="A802" s="18" t="s">
        <v>109</v>
      </c>
      <c r="B802" s="32" t="s">
        <v>0</v>
      </c>
      <c r="C802" s="18" t="s">
        <v>72</v>
      </c>
      <c r="D802" s="111" t="s">
        <v>15</v>
      </c>
      <c r="E802" s="44" t="s">
        <v>15</v>
      </c>
      <c r="F802" s="57" t="s">
        <v>445</v>
      </c>
      <c r="G802" s="77">
        <v>8240152</v>
      </c>
      <c r="H802" s="59">
        <v>45517</v>
      </c>
      <c r="I802" s="77" t="s">
        <v>1915</v>
      </c>
      <c r="J802" s="77" t="s">
        <v>1916</v>
      </c>
      <c r="K802" s="64" t="s">
        <v>1917</v>
      </c>
      <c r="L802" s="70">
        <v>699778</v>
      </c>
      <c r="M802" s="211">
        <v>45505</v>
      </c>
    </row>
    <row r="803" spans="1:13" ht="27" x14ac:dyDescent="0.2">
      <c r="A803" s="18" t="s">
        <v>109</v>
      </c>
      <c r="B803" s="32" t="s">
        <v>0</v>
      </c>
      <c r="C803" s="18" t="s">
        <v>72</v>
      </c>
      <c r="D803" s="111" t="s">
        <v>15</v>
      </c>
      <c r="E803" s="44" t="s">
        <v>15</v>
      </c>
      <c r="F803" s="57" t="s">
        <v>445</v>
      </c>
      <c r="G803" s="77">
        <v>8240150</v>
      </c>
      <c r="H803" s="59">
        <v>45517</v>
      </c>
      <c r="I803" s="77" t="s">
        <v>1918</v>
      </c>
      <c r="J803" s="77" t="s">
        <v>1919</v>
      </c>
      <c r="K803" s="64" t="s">
        <v>1920</v>
      </c>
      <c r="L803" s="70">
        <v>291550</v>
      </c>
      <c r="M803" s="211">
        <v>45505</v>
      </c>
    </row>
    <row r="804" spans="1:13" ht="27" x14ac:dyDescent="0.2">
      <c r="A804" s="18" t="s">
        <v>87</v>
      </c>
      <c r="B804" s="32" t="s">
        <v>0</v>
      </c>
      <c r="C804" s="18" t="s">
        <v>72</v>
      </c>
      <c r="D804" s="111" t="s">
        <v>15</v>
      </c>
      <c r="E804" s="44" t="s">
        <v>15</v>
      </c>
      <c r="F804" s="32" t="s">
        <v>25</v>
      </c>
      <c r="G804" s="73">
        <v>9240252</v>
      </c>
      <c r="H804" s="46">
        <v>45517</v>
      </c>
      <c r="I804" s="41" t="s">
        <v>1946</v>
      </c>
      <c r="J804" s="41" t="s">
        <v>1947</v>
      </c>
      <c r="K804" s="76" t="s">
        <v>1948</v>
      </c>
      <c r="L804" s="65">
        <v>800000</v>
      </c>
      <c r="M804" s="211">
        <v>45505</v>
      </c>
    </row>
    <row r="805" spans="1:13" ht="27" x14ac:dyDescent="0.2">
      <c r="A805" s="18" t="s">
        <v>87</v>
      </c>
      <c r="B805" s="32" t="s">
        <v>0</v>
      </c>
      <c r="C805" s="18" t="s">
        <v>72</v>
      </c>
      <c r="D805" s="111" t="s">
        <v>15</v>
      </c>
      <c r="E805" s="44" t="s">
        <v>15</v>
      </c>
      <c r="F805" s="32" t="s">
        <v>25</v>
      </c>
      <c r="G805" s="73">
        <v>9240253</v>
      </c>
      <c r="H805" s="46">
        <v>45517</v>
      </c>
      <c r="I805" s="41" t="s">
        <v>1949</v>
      </c>
      <c r="J805" s="41" t="s">
        <v>1950</v>
      </c>
      <c r="K805" s="76" t="s">
        <v>492</v>
      </c>
      <c r="L805" s="65">
        <v>71400</v>
      </c>
      <c r="M805" s="211">
        <v>45505</v>
      </c>
    </row>
    <row r="806" spans="1:13" ht="27" x14ac:dyDescent="0.2">
      <c r="A806" s="18" t="s">
        <v>87</v>
      </c>
      <c r="B806" s="32" t="s">
        <v>14</v>
      </c>
      <c r="C806" s="37" t="s">
        <v>20</v>
      </c>
      <c r="D806" s="111" t="s">
        <v>15</v>
      </c>
      <c r="E806" s="44" t="s">
        <v>15</v>
      </c>
      <c r="F806" s="32" t="s">
        <v>25</v>
      </c>
      <c r="G806" s="73">
        <v>9240254</v>
      </c>
      <c r="H806" s="46">
        <v>45517</v>
      </c>
      <c r="I806" s="41" t="s">
        <v>1951</v>
      </c>
      <c r="J806" s="41" t="s">
        <v>1952</v>
      </c>
      <c r="K806" s="76" t="s">
        <v>1953</v>
      </c>
      <c r="L806" s="65">
        <v>50000</v>
      </c>
      <c r="M806" s="211">
        <v>45505</v>
      </c>
    </row>
    <row r="807" spans="1:13" ht="13.5" x14ac:dyDescent="0.2">
      <c r="A807" s="18" t="s">
        <v>58</v>
      </c>
      <c r="B807" s="73" t="s">
        <v>2</v>
      </c>
      <c r="C807" s="128" t="s">
        <v>2</v>
      </c>
      <c r="D807" s="38" t="s">
        <v>2033</v>
      </c>
      <c r="E807" s="67">
        <v>39821</v>
      </c>
      <c r="F807" s="32" t="s">
        <v>25</v>
      </c>
      <c r="G807" s="64">
        <v>10240301</v>
      </c>
      <c r="H807" s="67">
        <v>45517</v>
      </c>
      <c r="I807" s="37" t="s">
        <v>2042</v>
      </c>
      <c r="J807" s="37" t="s">
        <v>2035</v>
      </c>
      <c r="K807" s="108" t="s">
        <v>27</v>
      </c>
      <c r="L807" s="70">
        <v>119345</v>
      </c>
      <c r="M807" s="211">
        <v>45505</v>
      </c>
    </row>
    <row r="808" spans="1:13" ht="13.5" x14ac:dyDescent="0.2">
      <c r="A808" s="18" t="s">
        <v>58</v>
      </c>
      <c r="B808" s="73" t="s">
        <v>636</v>
      </c>
      <c r="C808" s="37" t="s">
        <v>73</v>
      </c>
      <c r="D808" s="111" t="s">
        <v>15</v>
      </c>
      <c r="E808" s="44" t="s">
        <v>15</v>
      </c>
      <c r="F808" s="32" t="s">
        <v>25</v>
      </c>
      <c r="G808" s="64">
        <v>10240303</v>
      </c>
      <c r="H808" s="67">
        <v>45517</v>
      </c>
      <c r="I808" s="37" t="s">
        <v>2043</v>
      </c>
      <c r="J808" s="37" t="s">
        <v>431</v>
      </c>
      <c r="K808" s="108" t="s">
        <v>425</v>
      </c>
      <c r="L808" s="70">
        <v>4824355</v>
      </c>
      <c r="M808" s="211">
        <v>45505</v>
      </c>
    </row>
    <row r="809" spans="1:13" ht="27" x14ac:dyDescent="0.2">
      <c r="A809" s="18" t="s">
        <v>58</v>
      </c>
      <c r="B809" s="32" t="s">
        <v>0</v>
      </c>
      <c r="C809" s="18" t="s">
        <v>72</v>
      </c>
      <c r="D809" s="111" t="s">
        <v>15</v>
      </c>
      <c r="E809" s="44" t="s">
        <v>15</v>
      </c>
      <c r="F809" s="32" t="s">
        <v>25</v>
      </c>
      <c r="G809" s="64">
        <v>10240304</v>
      </c>
      <c r="H809" s="67">
        <v>45517</v>
      </c>
      <c r="I809" s="37" t="s">
        <v>2044</v>
      </c>
      <c r="J809" s="37" t="s">
        <v>2045</v>
      </c>
      <c r="K809" s="108" t="s">
        <v>139</v>
      </c>
      <c r="L809" s="70">
        <v>514080</v>
      </c>
      <c r="M809" s="211">
        <v>45505</v>
      </c>
    </row>
    <row r="810" spans="1:13" ht="40.5" x14ac:dyDescent="0.2">
      <c r="A810" s="18" t="s">
        <v>49</v>
      </c>
      <c r="B810" s="73" t="s">
        <v>2</v>
      </c>
      <c r="C810" s="128" t="s">
        <v>2</v>
      </c>
      <c r="D810" s="33" t="s">
        <v>221</v>
      </c>
      <c r="E810" s="80">
        <v>44476</v>
      </c>
      <c r="F810" s="57" t="s">
        <v>445</v>
      </c>
      <c r="G810" s="18">
        <v>11240329</v>
      </c>
      <c r="H810" s="47">
        <v>45517</v>
      </c>
      <c r="I810" s="32" t="s">
        <v>2082</v>
      </c>
      <c r="J810" s="32" t="s">
        <v>222</v>
      </c>
      <c r="K810" s="36" t="s">
        <v>223</v>
      </c>
      <c r="L810" s="65">
        <v>225611</v>
      </c>
      <c r="M810" s="211">
        <v>45505</v>
      </c>
    </row>
    <row r="811" spans="1:13" ht="27" x14ac:dyDescent="0.2">
      <c r="A811" s="18" t="s">
        <v>48</v>
      </c>
      <c r="B811" s="32" t="s">
        <v>0</v>
      </c>
      <c r="C811" s="18" t="s">
        <v>72</v>
      </c>
      <c r="D811" s="111" t="s">
        <v>15</v>
      </c>
      <c r="E811" s="44" t="s">
        <v>15</v>
      </c>
      <c r="F811" s="32" t="s">
        <v>25</v>
      </c>
      <c r="G811" s="78">
        <v>12240166</v>
      </c>
      <c r="H811" s="44">
        <v>45517</v>
      </c>
      <c r="I811" s="32" t="s">
        <v>2096</v>
      </c>
      <c r="J811" s="32" t="s">
        <v>152</v>
      </c>
      <c r="K811" s="35" t="s">
        <v>153</v>
      </c>
      <c r="L811" s="133">
        <v>240919</v>
      </c>
      <c r="M811" s="211">
        <v>45505</v>
      </c>
    </row>
    <row r="812" spans="1:13" ht="13.5" x14ac:dyDescent="0.2">
      <c r="A812" s="18" t="s">
        <v>53</v>
      </c>
      <c r="B812" s="32" t="s">
        <v>14</v>
      </c>
      <c r="C812" s="37" t="s">
        <v>20</v>
      </c>
      <c r="D812" s="111" t="s">
        <v>15</v>
      </c>
      <c r="E812" s="44" t="s">
        <v>15</v>
      </c>
      <c r="F812" s="32" t="s">
        <v>25</v>
      </c>
      <c r="G812" s="58">
        <v>14240221</v>
      </c>
      <c r="H812" s="68">
        <v>45517</v>
      </c>
      <c r="I812" s="32" t="s">
        <v>2160</v>
      </c>
      <c r="J812" s="51" t="s">
        <v>1321</v>
      </c>
      <c r="K812" s="66" t="s">
        <v>1322</v>
      </c>
      <c r="L812" s="65">
        <v>64826</v>
      </c>
      <c r="M812" s="211">
        <v>45505</v>
      </c>
    </row>
    <row r="813" spans="1:13" ht="27" x14ac:dyDescent="0.2">
      <c r="A813" s="18" t="s">
        <v>42</v>
      </c>
      <c r="B813" s="18" t="s">
        <v>16</v>
      </c>
      <c r="C813" s="18" t="s">
        <v>72</v>
      </c>
      <c r="D813" s="149" t="s">
        <v>26</v>
      </c>
      <c r="E813" s="149" t="s">
        <v>26</v>
      </c>
      <c r="F813" s="32" t="s">
        <v>25</v>
      </c>
      <c r="G813" s="58">
        <v>15240238</v>
      </c>
      <c r="H813" s="68">
        <v>45517</v>
      </c>
      <c r="I813" s="41" t="s">
        <v>2213</v>
      </c>
      <c r="J813" s="41" t="s">
        <v>265</v>
      </c>
      <c r="K813" s="76" t="s">
        <v>266</v>
      </c>
      <c r="L813" s="65">
        <v>157080</v>
      </c>
      <c r="M813" s="211">
        <v>45505</v>
      </c>
    </row>
    <row r="814" spans="1:13" ht="27" x14ac:dyDescent="0.2">
      <c r="A814" s="18" t="s">
        <v>42</v>
      </c>
      <c r="B814" s="32" t="s">
        <v>14</v>
      </c>
      <c r="C814" s="37" t="s">
        <v>20</v>
      </c>
      <c r="D814" s="111" t="s">
        <v>15</v>
      </c>
      <c r="E814" s="44" t="s">
        <v>15</v>
      </c>
      <c r="F814" s="32" t="s">
        <v>25</v>
      </c>
      <c r="G814" s="58">
        <v>15240239</v>
      </c>
      <c r="H814" s="68">
        <v>45517</v>
      </c>
      <c r="I814" s="41" t="s">
        <v>2214</v>
      </c>
      <c r="J814" s="41" t="s">
        <v>539</v>
      </c>
      <c r="K814" s="76" t="s">
        <v>269</v>
      </c>
      <c r="L814" s="65">
        <v>113400</v>
      </c>
      <c r="M814" s="211">
        <v>45505</v>
      </c>
    </row>
    <row r="815" spans="1:13" ht="27" x14ac:dyDescent="0.2">
      <c r="A815" s="18" t="s">
        <v>42</v>
      </c>
      <c r="B815" s="32" t="s">
        <v>14</v>
      </c>
      <c r="C815" s="37" t="s">
        <v>20</v>
      </c>
      <c r="D815" s="111" t="s">
        <v>15</v>
      </c>
      <c r="E815" s="44" t="s">
        <v>15</v>
      </c>
      <c r="F815" s="32" t="s">
        <v>25</v>
      </c>
      <c r="G815" s="58">
        <v>15240240</v>
      </c>
      <c r="H815" s="68">
        <v>45517</v>
      </c>
      <c r="I815" s="41" t="s">
        <v>2215</v>
      </c>
      <c r="J815" s="37" t="s">
        <v>1580</v>
      </c>
      <c r="K815" s="108" t="s">
        <v>103</v>
      </c>
      <c r="L815" s="65">
        <v>197921</v>
      </c>
      <c r="M815" s="211">
        <v>45505</v>
      </c>
    </row>
    <row r="816" spans="1:13" ht="40.5" x14ac:dyDescent="0.2">
      <c r="A816" s="18" t="s">
        <v>56</v>
      </c>
      <c r="B816" s="32" t="s">
        <v>0</v>
      </c>
      <c r="C816" s="18" t="s">
        <v>72</v>
      </c>
      <c r="D816" s="111" t="s">
        <v>15</v>
      </c>
      <c r="E816" s="44" t="s">
        <v>15</v>
      </c>
      <c r="F816" s="32" t="s">
        <v>25</v>
      </c>
      <c r="G816" s="57">
        <v>16240252</v>
      </c>
      <c r="H816" s="46">
        <v>45517</v>
      </c>
      <c r="I816" s="41" t="s">
        <v>2275</v>
      </c>
      <c r="J816" s="41" t="s">
        <v>165</v>
      </c>
      <c r="K816" s="117" t="s">
        <v>166</v>
      </c>
      <c r="L816" s="65">
        <v>626447</v>
      </c>
      <c r="M816" s="211">
        <v>45505</v>
      </c>
    </row>
    <row r="817" spans="1:13" ht="27" x14ac:dyDescent="0.2">
      <c r="A817" s="88" t="s">
        <v>17</v>
      </c>
      <c r="B817" s="32" t="s">
        <v>14</v>
      </c>
      <c r="C817" s="37" t="s">
        <v>20</v>
      </c>
      <c r="D817" s="111" t="s">
        <v>15</v>
      </c>
      <c r="E817" s="44" t="s">
        <v>15</v>
      </c>
      <c r="F817" s="32" t="s">
        <v>25</v>
      </c>
      <c r="G817" s="81">
        <v>17240769</v>
      </c>
      <c r="H817" s="68">
        <v>45517</v>
      </c>
      <c r="I817" s="87" t="s">
        <v>2365</v>
      </c>
      <c r="J817" s="87" t="s">
        <v>540</v>
      </c>
      <c r="K817" s="153" t="s">
        <v>306</v>
      </c>
      <c r="L817" s="162">
        <v>1335002</v>
      </c>
      <c r="M817" s="211">
        <v>45505</v>
      </c>
    </row>
    <row r="818" spans="1:13" ht="54" x14ac:dyDescent="0.2">
      <c r="A818" s="88" t="s">
        <v>17</v>
      </c>
      <c r="B818" s="32" t="s">
        <v>14</v>
      </c>
      <c r="C818" s="37" t="s">
        <v>20</v>
      </c>
      <c r="D818" s="111" t="s">
        <v>15</v>
      </c>
      <c r="E818" s="44" t="s">
        <v>15</v>
      </c>
      <c r="F818" s="32" t="s">
        <v>25</v>
      </c>
      <c r="G818" s="81">
        <v>17240770</v>
      </c>
      <c r="H818" s="68">
        <v>45517</v>
      </c>
      <c r="I818" s="87" t="s">
        <v>2366</v>
      </c>
      <c r="J818" s="87" t="s">
        <v>540</v>
      </c>
      <c r="K818" s="153" t="s">
        <v>306</v>
      </c>
      <c r="L818" s="162">
        <v>674742</v>
      </c>
      <c r="M818" s="211">
        <v>45505</v>
      </c>
    </row>
    <row r="819" spans="1:13" ht="40.5" x14ac:dyDescent="0.2">
      <c r="A819" s="88" t="s">
        <v>17</v>
      </c>
      <c r="B819" s="18" t="s">
        <v>16</v>
      </c>
      <c r="C819" s="18" t="s">
        <v>72</v>
      </c>
      <c r="D819" s="111" t="s">
        <v>1509</v>
      </c>
      <c r="E819" s="44">
        <v>44204</v>
      </c>
      <c r="F819" s="32" t="s">
        <v>25</v>
      </c>
      <c r="G819" s="81">
        <v>17240771</v>
      </c>
      <c r="H819" s="68">
        <v>45517</v>
      </c>
      <c r="I819" s="87" t="s">
        <v>2367</v>
      </c>
      <c r="J819" s="41" t="s">
        <v>90</v>
      </c>
      <c r="K819" s="36" t="s">
        <v>27</v>
      </c>
      <c r="L819" s="162">
        <v>399770</v>
      </c>
      <c r="M819" s="211">
        <v>45505</v>
      </c>
    </row>
    <row r="820" spans="1:13" ht="40.5" x14ac:dyDescent="0.2">
      <c r="A820" s="88" t="s">
        <v>17</v>
      </c>
      <c r="B820" s="18" t="s">
        <v>16</v>
      </c>
      <c r="C820" s="18" t="s">
        <v>72</v>
      </c>
      <c r="D820" s="111" t="s">
        <v>1509</v>
      </c>
      <c r="E820" s="44">
        <v>44204</v>
      </c>
      <c r="F820" s="32" t="s">
        <v>25</v>
      </c>
      <c r="G820" s="81">
        <v>17240772</v>
      </c>
      <c r="H820" s="68">
        <v>45517</v>
      </c>
      <c r="I820" s="87" t="s">
        <v>2368</v>
      </c>
      <c r="J820" s="41" t="s">
        <v>90</v>
      </c>
      <c r="K820" s="36" t="s">
        <v>27</v>
      </c>
      <c r="L820" s="162">
        <v>399770</v>
      </c>
      <c r="M820" s="211">
        <v>45505</v>
      </c>
    </row>
    <row r="821" spans="1:13" ht="40.5" x14ac:dyDescent="0.2">
      <c r="A821" s="88" t="s">
        <v>17</v>
      </c>
      <c r="B821" s="18" t="s">
        <v>16</v>
      </c>
      <c r="C821" s="18" t="s">
        <v>72</v>
      </c>
      <c r="D821" s="111" t="s">
        <v>1509</v>
      </c>
      <c r="E821" s="44">
        <v>44204</v>
      </c>
      <c r="F821" s="32" t="s">
        <v>25</v>
      </c>
      <c r="G821" s="81">
        <v>17240773</v>
      </c>
      <c r="H821" s="68">
        <v>45517</v>
      </c>
      <c r="I821" s="87" t="s">
        <v>2369</v>
      </c>
      <c r="J821" s="41" t="s">
        <v>90</v>
      </c>
      <c r="K821" s="36" t="s">
        <v>27</v>
      </c>
      <c r="L821" s="162">
        <v>399770</v>
      </c>
      <c r="M821" s="211">
        <v>45505</v>
      </c>
    </row>
    <row r="822" spans="1:13" ht="54" x14ac:dyDescent="0.2">
      <c r="A822" s="88" t="s">
        <v>17</v>
      </c>
      <c r="B822" s="18" t="s">
        <v>16</v>
      </c>
      <c r="C822" s="18" t="s">
        <v>72</v>
      </c>
      <c r="D822" s="111" t="s">
        <v>1509</v>
      </c>
      <c r="E822" s="44">
        <v>44204</v>
      </c>
      <c r="F822" s="32" t="s">
        <v>25</v>
      </c>
      <c r="G822" s="81">
        <v>17240774</v>
      </c>
      <c r="H822" s="68">
        <v>45517</v>
      </c>
      <c r="I822" s="87" t="s">
        <v>2370</v>
      </c>
      <c r="J822" s="41" t="s">
        <v>90</v>
      </c>
      <c r="K822" s="36" t="s">
        <v>27</v>
      </c>
      <c r="L822" s="162">
        <v>126970</v>
      </c>
      <c r="M822" s="211">
        <v>45505</v>
      </c>
    </row>
    <row r="823" spans="1:13" ht="54" x14ac:dyDescent="0.2">
      <c r="A823" s="88" t="s">
        <v>17</v>
      </c>
      <c r="B823" s="18" t="s">
        <v>16</v>
      </c>
      <c r="C823" s="18" t="s">
        <v>72</v>
      </c>
      <c r="D823" s="111" t="s">
        <v>1509</v>
      </c>
      <c r="E823" s="44">
        <v>44204</v>
      </c>
      <c r="F823" s="32" t="s">
        <v>25</v>
      </c>
      <c r="G823" s="81">
        <v>17240775</v>
      </c>
      <c r="H823" s="68">
        <v>45517</v>
      </c>
      <c r="I823" s="87" t="s">
        <v>2371</v>
      </c>
      <c r="J823" s="41" t="s">
        <v>90</v>
      </c>
      <c r="K823" s="36" t="s">
        <v>27</v>
      </c>
      <c r="L823" s="162">
        <v>126970</v>
      </c>
      <c r="M823" s="211">
        <v>45505</v>
      </c>
    </row>
    <row r="824" spans="1:13" ht="40.5" x14ac:dyDescent="0.2">
      <c r="A824" s="88" t="s">
        <v>17</v>
      </c>
      <c r="B824" s="18" t="s">
        <v>16</v>
      </c>
      <c r="C824" s="18" t="s">
        <v>72</v>
      </c>
      <c r="D824" s="111" t="s">
        <v>1509</v>
      </c>
      <c r="E824" s="44">
        <v>44204</v>
      </c>
      <c r="F824" s="32" t="s">
        <v>25</v>
      </c>
      <c r="G824" s="81">
        <v>17240776</v>
      </c>
      <c r="H824" s="68">
        <v>45517</v>
      </c>
      <c r="I824" s="87" t="s">
        <v>2372</v>
      </c>
      <c r="J824" s="41" t="s">
        <v>90</v>
      </c>
      <c r="K824" s="36" t="s">
        <v>27</v>
      </c>
      <c r="L824" s="162">
        <v>131686</v>
      </c>
      <c r="M824" s="211">
        <v>45505</v>
      </c>
    </row>
    <row r="825" spans="1:13" ht="40.5" x14ac:dyDescent="0.2">
      <c r="A825" s="88" t="s">
        <v>17</v>
      </c>
      <c r="B825" s="18" t="s">
        <v>16</v>
      </c>
      <c r="C825" s="18" t="s">
        <v>72</v>
      </c>
      <c r="D825" s="111" t="s">
        <v>1509</v>
      </c>
      <c r="E825" s="44">
        <v>44204</v>
      </c>
      <c r="F825" s="32" t="s">
        <v>25</v>
      </c>
      <c r="G825" s="81">
        <v>17240777</v>
      </c>
      <c r="H825" s="68">
        <v>45517</v>
      </c>
      <c r="I825" s="87" t="s">
        <v>2373</v>
      </c>
      <c r="J825" s="41" t="s">
        <v>90</v>
      </c>
      <c r="K825" s="36" t="s">
        <v>27</v>
      </c>
      <c r="L825" s="162">
        <v>131686</v>
      </c>
      <c r="M825" s="211">
        <v>45505</v>
      </c>
    </row>
    <row r="826" spans="1:13" ht="54" x14ac:dyDescent="0.2">
      <c r="A826" s="88" t="s">
        <v>17</v>
      </c>
      <c r="B826" s="32" t="s">
        <v>14</v>
      </c>
      <c r="C826" s="37" t="s">
        <v>20</v>
      </c>
      <c r="D826" s="111" t="s">
        <v>15</v>
      </c>
      <c r="E826" s="44" t="s">
        <v>15</v>
      </c>
      <c r="F826" s="32" t="s">
        <v>25</v>
      </c>
      <c r="G826" s="119">
        <v>17240778</v>
      </c>
      <c r="H826" s="68">
        <v>45517</v>
      </c>
      <c r="I826" s="163" t="s">
        <v>2374</v>
      </c>
      <c r="J826" s="41" t="s">
        <v>2375</v>
      </c>
      <c r="K826" s="89" t="s">
        <v>2376</v>
      </c>
      <c r="L826" s="162">
        <v>235620</v>
      </c>
      <c r="M826" s="211">
        <v>45505</v>
      </c>
    </row>
    <row r="827" spans="1:13" ht="67.5" x14ac:dyDescent="0.2">
      <c r="A827" s="88" t="s">
        <v>17</v>
      </c>
      <c r="B827" s="32" t="s">
        <v>14</v>
      </c>
      <c r="C827" s="37" t="s">
        <v>20</v>
      </c>
      <c r="D827" s="111" t="s">
        <v>15</v>
      </c>
      <c r="E827" s="44" t="s">
        <v>15</v>
      </c>
      <c r="F827" s="32" t="s">
        <v>25</v>
      </c>
      <c r="G827" s="81">
        <v>17240779</v>
      </c>
      <c r="H827" s="68">
        <v>45517</v>
      </c>
      <c r="I827" s="41" t="s">
        <v>2377</v>
      </c>
      <c r="J827" s="41" t="s">
        <v>1651</v>
      </c>
      <c r="K827" s="89" t="s">
        <v>1652</v>
      </c>
      <c r="L827" s="162">
        <v>244646</v>
      </c>
      <c r="M827" s="211">
        <v>45505</v>
      </c>
    </row>
    <row r="828" spans="1:13" ht="40.5" x14ac:dyDescent="0.2">
      <c r="A828" s="88" t="s">
        <v>17</v>
      </c>
      <c r="B828" s="18" t="s">
        <v>16</v>
      </c>
      <c r="C828" s="18" t="s">
        <v>72</v>
      </c>
      <c r="D828" s="111" t="s">
        <v>1509</v>
      </c>
      <c r="E828" s="44">
        <v>44204</v>
      </c>
      <c r="F828" s="32" t="s">
        <v>25</v>
      </c>
      <c r="G828" s="81">
        <v>17240780</v>
      </c>
      <c r="H828" s="68">
        <v>45517</v>
      </c>
      <c r="I828" s="87" t="s">
        <v>2378</v>
      </c>
      <c r="J828" s="41" t="s">
        <v>90</v>
      </c>
      <c r="K828" s="36" t="s">
        <v>27</v>
      </c>
      <c r="L828" s="162">
        <v>400956</v>
      </c>
      <c r="M828" s="211">
        <v>45505</v>
      </c>
    </row>
    <row r="829" spans="1:13" ht="13.5" x14ac:dyDescent="0.2">
      <c r="A829" s="88" t="s">
        <v>17</v>
      </c>
      <c r="B829" s="32" t="s">
        <v>14</v>
      </c>
      <c r="C829" s="37" t="s">
        <v>20</v>
      </c>
      <c r="D829" s="111" t="s">
        <v>15</v>
      </c>
      <c r="E829" s="44" t="s">
        <v>15</v>
      </c>
      <c r="F829" s="32" t="s">
        <v>25</v>
      </c>
      <c r="G829" s="81">
        <v>17240781</v>
      </c>
      <c r="H829" s="68">
        <v>45517</v>
      </c>
      <c r="I829" s="41" t="s">
        <v>2379</v>
      </c>
      <c r="J829" s="84" t="s">
        <v>2380</v>
      </c>
      <c r="K829" s="127" t="s">
        <v>2381</v>
      </c>
      <c r="L829" s="162">
        <v>2880000</v>
      </c>
      <c r="M829" s="211">
        <v>45505</v>
      </c>
    </row>
    <row r="830" spans="1:13" ht="40.5" x14ac:dyDescent="0.2">
      <c r="A830" s="18" t="s">
        <v>60</v>
      </c>
      <c r="B830" s="18" t="s">
        <v>16</v>
      </c>
      <c r="C830" s="18" t="s">
        <v>72</v>
      </c>
      <c r="D830" s="111" t="s">
        <v>1509</v>
      </c>
      <c r="E830" s="44">
        <v>45456</v>
      </c>
      <c r="F830" s="57" t="s">
        <v>445</v>
      </c>
      <c r="G830" s="57">
        <v>18240254</v>
      </c>
      <c r="H830" s="46">
        <v>45518</v>
      </c>
      <c r="I830" s="41" t="s">
        <v>1531</v>
      </c>
      <c r="J830" s="41" t="s">
        <v>90</v>
      </c>
      <c r="K830" s="36" t="s">
        <v>27</v>
      </c>
      <c r="L830" s="65">
        <v>59130</v>
      </c>
      <c r="M830" s="211">
        <v>45505</v>
      </c>
    </row>
    <row r="831" spans="1:13" ht="40.5" x14ac:dyDescent="0.2">
      <c r="A831" s="18" t="s">
        <v>60</v>
      </c>
      <c r="B831" s="32" t="s">
        <v>14</v>
      </c>
      <c r="C831" s="37" t="s">
        <v>20</v>
      </c>
      <c r="D831" s="111" t="s">
        <v>15</v>
      </c>
      <c r="E831" s="44" t="s">
        <v>15</v>
      </c>
      <c r="F831" s="57" t="s">
        <v>445</v>
      </c>
      <c r="G831" s="57">
        <v>18240255</v>
      </c>
      <c r="H831" s="46">
        <v>45518</v>
      </c>
      <c r="I831" s="41" t="s">
        <v>1532</v>
      </c>
      <c r="J831" s="41" t="s">
        <v>268</v>
      </c>
      <c r="K831" s="76" t="s">
        <v>269</v>
      </c>
      <c r="L831" s="65">
        <v>304644</v>
      </c>
      <c r="M831" s="211">
        <v>45505</v>
      </c>
    </row>
    <row r="832" spans="1:13" ht="27" x14ac:dyDescent="0.2">
      <c r="A832" s="18" t="s">
        <v>18</v>
      </c>
      <c r="B832" s="32" t="s">
        <v>0</v>
      </c>
      <c r="C832" s="18" t="s">
        <v>72</v>
      </c>
      <c r="D832" s="111" t="s">
        <v>15</v>
      </c>
      <c r="E832" s="44" t="s">
        <v>15</v>
      </c>
      <c r="F832" s="57" t="s">
        <v>445</v>
      </c>
      <c r="G832" s="57">
        <v>1240121</v>
      </c>
      <c r="H832" s="46">
        <v>45518</v>
      </c>
      <c r="I832" s="41" t="s">
        <v>1598</v>
      </c>
      <c r="J832" s="41" t="s">
        <v>124</v>
      </c>
      <c r="K832" s="76" t="s">
        <v>125</v>
      </c>
      <c r="L832" s="65">
        <v>251855</v>
      </c>
      <c r="M832" s="211">
        <v>45505</v>
      </c>
    </row>
    <row r="833" spans="1:13" ht="13.5" x14ac:dyDescent="0.2">
      <c r="A833" s="18" t="s">
        <v>57</v>
      </c>
      <c r="B833" s="32" t="s">
        <v>14</v>
      </c>
      <c r="C833" s="37" t="s">
        <v>20</v>
      </c>
      <c r="D833" s="111" t="s">
        <v>15</v>
      </c>
      <c r="E833" s="44" t="s">
        <v>15</v>
      </c>
      <c r="F833" s="57" t="s">
        <v>445</v>
      </c>
      <c r="G833" s="57">
        <v>2240263</v>
      </c>
      <c r="H833" s="46">
        <v>45518</v>
      </c>
      <c r="I833" s="41" t="s">
        <v>1622</v>
      </c>
      <c r="J833" s="41" t="s">
        <v>177</v>
      </c>
      <c r="K833" s="76" t="s">
        <v>232</v>
      </c>
      <c r="L833" s="65">
        <v>35600</v>
      </c>
      <c r="M833" s="211">
        <v>45505</v>
      </c>
    </row>
    <row r="834" spans="1:13" ht="27" x14ac:dyDescent="0.2">
      <c r="A834" s="18" t="s">
        <v>55</v>
      </c>
      <c r="B834" s="18" t="s">
        <v>16</v>
      </c>
      <c r="C834" s="18" t="s">
        <v>72</v>
      </c>
      <c r="D834" s="111" t="s">
        <v>1509</v>
      </c>
      <c r="E834" s="44" t="s">
        <v>15</v>
      </c>
      <c r="F834" s="32" t="s">
        <v>25</v>
      </c>
      <c r="G834" s="57">
        <v>32400174</v>
      </c>
      <c r="H834" s="44">
        <v>45518</v>
      </c>
      <c r="I834" s="32" t="s">
        <v>1667</v>
      </c>
      <c r="J834" s="41" t="s">
        <v>90</v>
      </c>
      <c r="K834" s="36" t="s">
        <v>27</v>
      </c>
      <c r="L834" s="133">
        <v>100970</v>
      </c>
      <c r="M834" s="211">
        <v>45505</v>
      </c>
    </row>
    <row r="835" spans="1:13" ht="27" x14ac:dyDescent="0.2">
      <c r="A835" s="18" t="s">
        <v>85</v>
      </c>
      <c r="B835" s="32" t="s">
        <v>0</v>
      </c>
      <c r="C835" s="18" t="s">
        <v>72</v>
      </c>
      <c r="D835" s="111" t="s">
        <v>15</v>
      </c>
      <c r="E835" s="44" t="s">
        <v>15</v>
      </c>
      <c r="F835" s="32" t="s">
        <v>25</v>
      </c>
      <c r="G835" s="48">
        <v>6240347</v>
      </c>
      <c r="H835" s="46">
        <v>45518</v>
      </c>
      <c r="I835" s="39" t="s">
        <v>1749</v>
      </c>
      <c r="J835" s="39" t="s">
        <v>275</v>
      </c>
      <c r="K835" s="40" t="s">
        <v>276</v>
      </c>
      <c r="L835" s="63">
        <f>4*37700</f>
        <v>150800</v>
      </c>
      <c r="M835" s="211">
        <v>45505</v>
      </c>
    </row>
    <row r="836" spans="1:13" ht="27" x14ac:dyDescent="0.2">
      <c r="A836" s="18" t="s">
        <v>85</v>
      </c>
      <c r="B836" s="73" t="s">
        <v>2</v>
      </c>
      <c r="C836" s="128" t="s">
        <v>2</v>
      </c>
      <c r="D836" s="48" t="s">
        <v>844</v>
      </c>
      <c r="E836" s="46">
        <v>43385</v>
      </c>
      <c r="F836" s="32" t="s">
        <v>25</v>
      </c>
      <c r="G836" s="48">
        <v>6240348</v>
      </c>
      <c r="H836" s="46">
        <v>45518</v>
      </c>
      <c r="I836" s="39" t="s">
        <v>1750</v>
      </c>
      <c r="J836" s="39" t="s">
        <v>275</v>
      </c>
      <c r="K836" s="40" t="s">
        <v>276</v>
      </c>
      <c r="L836" s="63">
        <f>4*37700</f>
        <v>150800</v>
      </c>
      <c r="M836" s="211">
        <v>45505</v>
      </c>
    </row>
    <row r="837" spans="1:13" ht="27" x14ac:dyDescent="0.2">
      <c r="A837" s="18" t="s">
        <v>85</v>
      </c>
      <c r="B837" s="73" t="s">
        <v>2</v>
      </c>
      <c r="C837" s="128" t="s">
        <v>2</v>
      </c>
      <c r="D837" s="48" t="s">
        <v>844</v>
      </c>
      <c r="E837" s="46">
        <v>43385</v>
      </c>
      <c r="F837" s="32" t="s">
        <v>25</v>
      </c>
      <c r="G837" s="48">
        <v>6240349</v>
      </c>
      <c r="H837" s="46">
        <v>45518</v>
      </c>
      <c r="I837" s="39" t="s">
        <v>1751</v>
      </c>
      <c r="J837" s="39" t="s">
        <v>147</v>
      </c>
      <c r="K837" s="40" t="s">
        <v>63</v>
      </c>
      <c r="L837" s="63">
        <f>4*37700</f>
        <v>150800</v>
      </c>
      <c r="M837" s="211">
        <v>45505</v>
      </c>
    </row>
    <row r="838" spans="1:13" ht="27" x14ac:dyDescent="0.2">
      <c r="A838" s="18" t="s">
        <v>85</v>
      </c>
      <c r="B838" s="73" t="s">
        <v>2</v>
      </c>
      <c r="C838" s="128" t="s">
        <v>2</v>
      </c>
      <c r="D838" s="48" t="s">
        <v>844</v>
      </c>
      <c r="E838" s="46">
        <v>43385</v>
      </c>
      <c r="F838" s="32" t="s">
        <v>25</v>
      </c>
      <c r="G838" s="48">
        <v>6240350</v>
      </c>
      <c r="H838" s="46">
        <v>45518</v>
      </c>
      <c r="I838" s="39" t="s">
        <v>1752</v>
      </c>
      <c r="J838" s="39" t="s">
        <v>1753</v>
      </c>
      <c r="K838" s="40" t="s">
        <v>1754</v>
      </c>
      <c r="L838" s="63">
        <f>4*37700</f>
        <v>150800</v>
      </c>
      <c r="M838" s="211">
        <v>45505</v>
      </c>
    </row>
    <row r="839" spans="1:13" ht="27" x14ac:dyDescent="0.2">
      <c r="A839" s="18" t="s">
        <v>85</v>
      </c>
      <c r="B839" s="73" t="s">
        <v>2</v>
      </c>
      <c r="C839" s="128" t="s">
        <v>2</v>
      </c>
      <c r="D839" s="48" t="s">
        <v>849</v>
      </c>
      <c r="E839" s="46">
        <v>44476</v>
      </c>
      <c r="F839" s="32" t="s">
        <v>25</v>
      </c>
      <c r="G839" s="48">
        <v>6240351</v>
      </c>
      <c r="H839" s="46">
        <v>45518</v>
      </c>
      <c r="I839" s="39" t="s">
        <v>1755</v>
      </c>
      <c r="J839" s="39" t="s">
        <v>147</v>
      </c>
      <c r="K839" s="40" t="s">
        <v>63</v>
      </c>
      <c r="L839" s="63">
        <f>6*37700</f>
        <v>226200</v>
      </c>
      <c r="M839" s="211">
        <v>45505</v>
      </c>
    </row>
    <row r="840" spans="1:13" ht="27" x14ac:dyDescent="0.2">
      <c r="A840" s="18" t="s">
        <v>50</v>
      </c>
      <c r="B840" s="73" t="s">
        <v>2</v>
      </c>
      <c r="C840" s="128" t="s">
        <v>2</v>
      </c>
      <c r="D840" s="42" t="s">
        <v>171</v>
      </c>
      <c r="E840" s="71">
        <v>44476</v>
      </c>
      <c r="F840" s="32" t="s">
        <v>25</v>
      </c>
      <c r="G840" s="58">
        <v>7240256</v>
      </c>
      <c r="H840" s="68">
        <v>45518</v>
      </c>
      <c r="I840" s="41" t="s">
        <v>1811</v>
      </c>
      <c r="J840" s="41" t="s">
        <v>563</v>
      </c>
      <c r="K840" s="76" t="s">
        <v>403</v>
      </c>
      <c r="L840" s="65">
        <v>225611</v>
      </c>
      <c r="M840" s="211">
        <v>45505</v>
      </c>
    </row>
    <row r="841" spans="1:13" ht="13.5" x14ac:dyDescent="0.2">
      <c r="A841" s="18" t="s">
        <v>50</v>
      </c>
      <c r="B841" s="32" t="s">
        <v>14</v>
      </c>
      <c r="C841" s="37" t="s">
        <v>20</v>
      </c>
      <c r="D841" s="111" t="s">
        <v>15</v>
      </c>
      <c r="E841" s="44" t="s">
        <v>15</v>
      </c>
      <c r="F841" s="32" t="s">
        <v>25</v>
      </c>
      <c r="G841" s="58">
        <v>7240257</v>
      </c>
      <c r="H841" s="68">
        <v>45518</v>
      </c>
      <c r="I841" s="41" t="s">
        <v>1812</v>
      </c>
      <c r="J841" s="41" t="s">
        <v>1813</v>
      </c>
      <c r="K841" s="76" t="s">
        <v>28</v>
      </c>
      <c r="L841" s="65">
        <v>471940</v>
      </c>
      <c r="M841" s="211">
        <v>45505</v>
      </c>
    </row>
    <row r="842" spans="1:13" ht="27" x14ac:dyDescent="0.2">
      <c r="A842" s="18" t="s">
        <v>52</v>
      </c>
      <c r="B842" s="32" t="s">
        <v>0</v>
      </c>
      <c r="C842" s="18" t="s">
        <v>72</v>
      </c>
      <c r="D842" s="111" t="s">
        <v>15</v>
      </c>
      <c r="E842" s="44" t="s">
        <v>15</v>
      </c>
      <c r="F842" s="32" t="s">
        <v>25</v>
      </c>
      <c r="G842" s="35">
        <v>20240096</v>
      </c>
      <c r="H842" s="82">
        <v>45518</v>
      </c>
      <c r="I842" s="41" t="s">
        <v>1853</v>
      </c>
      <c r="J842" s="84" t="s">
        <v>1854</v>
      </c>
      <c r="K842" s="85" t="s">
        <v>1855</v>
      </c>
      <c r="L842" s="83">
        <v>7437500</v>
      </c>
      <c r="M842" s="211">
        <v>45505</v>
      </c>
    </row>
    <row r="843" spans="1:13" ht="27" x14ac:dyDescent="0.2">
      <c r="A843" s="18" t="s">
        <v>52</v>
      </c>
      <c r="B843" s="32" t="s">
        <v>14</v>
      </c>
      <c r="C843" s="37" t="s">
        <v>20</v>
      </c>
      <c r="D843" s="111" t="s">
        <v>15</v>
      </c>
      <c r="E843" s="44" t="s">
        <v>15</v>
      </c>
      <c r="F843" s="32" t="s">
        <v>25</v>
      </c>
      <c r="G843" s="35">
        <v>20240095</v>
      </c>
      <c r="H843" s="82">
        <v>45518</v>
      </c>
      <c r="I843" s="41" t="s">
        <v>1862</v>
      </c>
      <c r="J843" s="84" t="s">
        <v>1863</v>
      </c>
      <c r="K843" s="85" t="s">
        <v>1864</v>
      </c>
      <c r="L843" s="83">
        <v>83776</v>
      </c>
      <c r="M843" s="211">
        <v>45505</v>
      </c>
    </row>
    <row r="844" spans="1:13" ht="27" x14ac:dyDescent="0.2">
      <c r="A844" s="18" t="s">
        <v>87</v>
      </c>
      <c r="B844" s="18" t="s">
        <v>16</v>
      </c>
      <c r="C844" s="18" t="s">
        <v>72</v>
      </c>
      <c r="D844" s="111" t="s">
        <v>1509</v>
      </c>
      <c r="E844" s="45" t="s">
        <v>15</v>
      </c>
      <c r="F844" s="32" t="s">
        <v>25</v>
      </c>
      <c r="G844" s="73">
        <v>9240255</v>
      </c>
      <c r="H844" s="46">
        <v>45518</v>
      </c>
      <c r="I844" s="41" t="s">
        <v>434</v>
      </c>
      <c r="J844" s="41" t="s">
        <v>90</v>
      </c>
      <c r="K844" s="36" t="s">
        <v>27</v>
      </c>
      <c r="L844" s="65">
        <v>591880</v>
      </c>
      <c r="M844" s="211">
        <v>45505</v>
      </c>
    </row>
    <row r="845" spans="1:13" ht="27" x14ac:dyDescent="0.2">
      <c r="A845" s="18" t="s">
        <v>87</v>
      </c>
      <c r="B845" s="32" t="s">
        <v>0</v>
      </c>
      <c r="C845" s="18" t="s">
        <v>72</v>
      </c>
      <c r="D845" s="111" t="s">
        <v>15</v>
      </c>
      <c r="E845" s="44" t="s">
        <v>15</v>
      </c>
      <c r="F845" s="32" t="s">
        <v>25</v>
      </c>
      <c r="G845" s="73">
        <v>9240256</v>
      </c>
      <c r="H845" s="46">
        <v>45518</v>
      </c>
      <c r="I845" s="41" t="s">
        <v>1954</v>
      </c>
      <c r="J845" s="41" t="s">
        <v>1955</v>
      </c>
      <c r="K845" s="76" t="s">
        <v>432</v>
      </c>
      <c r="L845" s="65">
        <v>302296</v>
      </c>
      <c r="M845" s="211">
        <v>45505</v>
      </c>
    </row>
    <row r="846" spans="1:13" ht="27" x14ac:dyDescent="0.2">
      <c r="A846" s="18" t="s">
        <v>59</v>
      </c>
      <c r="B846" s="18" t="s">
        <v>16</v>
      </c>
      <c r="C846" s="18" t="s">
        <v>72</v>
      </c>
      <c r="D846" s="111" t="s">
        <v>1509</v>
      </c>
      <c r="E846" s="80">
        <v>45456</v>
      </c>
      <c r="F846" s="32" t="s">
        <v>25</v>
      </c>
      <c r="G846" s="31">
        <v>19240238</v>
      </c>
      <c r="H846" s="45">
        <v>45518</v>
      </c>
      <c r="I846" s="84" t="s">
        <v>1998</v>
      </c>
      <c r="J846" s="41" t="s">
        <v>90</v>
      </c>
      <c r="K846" s="36" t="s">
        <v>27</v>
      </c>
      <c r="L846" s="133">
        <v>292862</v>
      </c>
      <c r="M846" s="211">
        <v>45505</v>
      </c>
    </row>
    <row r="847" spans="1:13" ht="27" x14ac:dyDescent="0.2">
      <c r="A847" s="18" t="s">
        <v>59</v>
      </c>
      <c r="B847" s="32" t="s">
        <v>0</v>
      </c>
      <c r="C847" s="18" t="s">
        <v>72</v>
      </c>
      <c r="D847" s="111" t="s">
        <v>15</v>
      </c>
      <c r="E847" s="44" t="s">
        <v>15</v>
      </c>
      <c r="F847" s="32" t="s">
        <v>25</v>
      </c>
      <c r="G847" s="31">
        <v>19240239</v>
      </c>
      <c r="H847" s="45">
        <v>45518</v>
      </c>
      <c r="I847" s="84" t="s">
        <v>1999</v>
      </c>
      <c r="J847" s="41" t="s">
        <v>417</v>
      </c>
      <c r="K847" s="130" t="s">
        <v>194</v>
      </c>
      <c r="L847" s="133">
        <v>2500000</v>
      </c>
      <c r="M847" s="211">
        <v>45505</v>
      </c>
    </row>
    <row r="848" spans="1:13" ht="27" x14ac:dyDescent="0.2">
      <c r="A848" s="18" t="s">
        <v>59</v>
      </c>
      <c r="B848" s="32" t="s">
        <v>0</v>
      </c>
      <c r="C848" s="18" t="s">
        <v>72</v>
      </c>
      <c r="D848" s="111" t="s">
        <v>15</v>
      </c>
      <c r="E848" s="44" t="s">
        <v>15</v>
      </c>
      <c r="F848" s="32" t="s">
        <v>25</v>
      </c>
      <c r="G848" s="31">
        <v>19240239</v>
      </c>
      <c r="H848" s="45">
        <v>45518</v>
      </c>
      <c r="I848" s="84" t="s">
        <v>2000</v>
      </c>
      <c r="J848" s="41" t="s">
        <v>417</v>
      </c>
      <c r="K848" s="130" t="s">
        <v>194</v>
      </c>
      <c r="L848" s="133">
        <v>1000000</v>
      </c>
      <c r="M848" s="211">
        <v>45505</v>
      </c>
    </row>
    <row r="849" spans="1:13" ht="13.5" x14ac:dyDescent="0.2">
      <c r="A849" s="18" t="s">
        <v>59</v>
      </c>
      <c r="B849" s="32" t="s">
        <v>14</v>
      </c>
      <c r="C849" s="37" t="s">
        <v>20</v>
      </c>
      <c r="D849" s="111" t="s">
        <v>15</v>
      </c>
      <c r="E849" s="44" t="s">
        <v>15</v>
      </c>
      <c r="F849" s="32" t="s">
        <v>25</v>
      </c>
      <c r="G849" s="31">
        <v>19240240</v>
      </c>
      <c r="H849" s="45">
        <v>45518</v>
      </c>
      <c r="I849" s="84" t="s">
        <v>2001</v>
      </c>
      <c r="J849" s="37" t="s">
        <v>191</v>
      </c>
      <c r="K849" s="108" t="s">
        <v>66</v>
      </c>
      <c r="L849" s="133">
        <v>282015</v>
      </c>
      <c r="M849" s="211">
        <v>45505</v>
      </c>
    </row>
    <row r="850" spans="1:13" ht="27" x14ac:dyDescent="0.2">
      <c r="A850" s="18" t="s">
        <v>59</v>
      </c>
      <c r="B850" s="32" t="s">
        <v>14</v>
      </c>
      <c r="C850" s="37" t="s">
        <v>20</v>
      </c>
      <c r="D850" s="111" t="s">
        <v>15</v>
      </c>
      <c r="E850" s="44" t="s">
        <v>15</v>
      </c>
      <c r="F850" s="32" t="s">
        <v>25</v>
      </c>
      <c r="G850" s="31">
        <v>19240241</v>
      </c>
      <c r="H850" s="45">
        <v>45518</v>
      </c>
      <c r="I850" s="84" t="s">
        <v>2002</v>
      </c>
      <c r="J850" s="41" t="s">
        <v>1989</v>
      </c>
      <c r="K850" s="130" t="s">
        <v>1990</v>
      </c>
      <c r="L850" s="133">
        <v>140400</v>
      </c>
      <c r="M850" s="211">
        <v>45505</v>
      </c>
    </row>
    <row r="851" spans="1:13" ht="13.5" x14ac:dyDescent="0.2">
      <c r="A851" s="18" t="s">
        <v>59</v>
      </c>
      <c r="B851" s="32" t="s">
        <v>14</v>
      </c>
      <c r="C851" s="37" t="s">
        <v>20</v>
      </c>
      <c r="D851" s="111" t="s">
        <v>15</v>
      </c>
      <c r="E851" s="44" t="s">
        <v>15</v>
      </c>
      <c r="F851" s="32" t="s">
        <v>25</v>
      </c>
      <c r="G851" s="31">
        <v>19240242</v>
      </c>
      <c r="H851" s="45">
        <v>45518</v>
      </c>
      <c r="I851" s="84" t="s">
        <v>2003</v>
      </c>
      <c r="J851" s="41" t="s">
        <v>2004</v>
      </c>
      <c r="K851" s="130" t="s">
        <v>2005</v>
      </c>
      <c r="L851" s="133">
        <v>130900</v>
      </c>
      <c r="M851" s="211">
        <v>45505</v>
      </c>
    </row>
    <row r="852" spans="1:13" ht="13.5" x14ac:dyDescent="0.2">
      <c r="A852" s="18" t="s">
        <v>59</v>
      </c>
      <c r="B852" s="32" t="s">
        <v>14</v>
      </c>
      <c r="C852" s="37" t="s">
        <v>20</v>
      </c>
      <c r="D852" s="111" t="s">
        <v>15</v>
      </c>
      <c r="E852" s="44" t="s">
        <v>15</v>
      </c>
      <c r="F852" s="32" t="s">
        <v>25</v>
      </c>
      <c r="G852" s="31">
        <v>19240242</v>
      </c>
      <c r="H852" s="45">
        <v>45518</v>
      </c>
      <c r="I852" s="84" t="s">
        <v>2006</v>
      </c>
      <c r="J852" s="41" t="s">
        <v>2004</v>
      </c>
      <c r="K852" s="130" t="s">
        <v>2005</v>
      </c>
      <c r="L852" s="133">
        <v>190400</v>
      </c>
      <c r="M852" s="211">
        <v>45505</v>
      </c>
    </row>
    <row r="853" spans="1:13" ht="27" x14ac:dyDescent="0.2">
      <c r="A853" s="18" t="s">
        <v>59</v>
      </c>
      <c r="B853" s="18" t="s">
        <v>16</v>
      </c>
      <c r="C853" s="18" t="s">
        <v>72</v>
      </c>
      <c r="D853" s="111" t="s">
        <v>1509</v>
      </c>
      <c r="E853" s="80">
        <v>45456</v>
      </c>
      <c r="F853" s="32" t="s">
        <v>25</v>
      </c>
      <c r="G853" s="31">
        <v>19240243</v>
      </c>
      <c r="H853" s="45">
        <v>45518</v>
      </c>
      <c r="I853" s="84" t="s">
        <v>2007</v>
      </c>
      <c r="J853" s="41" t="s">
        <v>90</v>
      </c>
      <c r="K853" s="36" t="s">
        <v>27</v>
      </c>
      <c r="L853" s="133">
        <v>135177</v>
      </c>
      <c r="M853" s="211">
        <v>45505</v>
      </c>
    </row>
    <row r="854" spans="1:13" ht="27" x14ac:dyDescent="0.2">
      <c r="A854" s="18" t="s">
        <v>53</v>
      </c>
      <c r="B854" s="32" t="s">
        <v>0</v>
      </c>
      <c r="C854" s="18" t="s">
        <v>72</v>
      </c>
      <c r="D854" s="111" t="s">
        <v>15</v>
      </c>
      <c r="E854" s="44" t="s">
        <v>15</v>
      </c>
      <c r="F854" s="32" t="s">
        <v>25</v>
      </c>
      <c r="G854" s="58">
        <v>14240222</v>
      </c>
      <c r="H854" s="68">
        <v>45518</v>
      </c>
      <c r="I854" s="32" t="s">
        <v>2161</v>
      </c>
      <c r="J854" s="51" t="s">
        <v>2162</v>
      </c>
      <c r="K854" s="66" t="s">
        <v>307</v>
      </c>
      <c r="L854" s="65">
        <v>49280</v>
      </c>
      <c r="M854" s="211">
        <v>45505</v>
      </c>
    </row>
    <row r="855" spans="1:13" ht="40.5" x14ac:dyDescent="0.2">
      <c r="A855" s="18" t="s">
        <v>42</v>
      </c>
      <c r="B855" s="32" t="s">
        <v>14</v>
      </c>
      <c r="C855" s="37" t="s">
        <v>20</v>
      </c>
      <c r="D855" s="111" t="s">
        <v>15</v>
      </c>
      <c r="E855" s="44" t="s">
        <v>15</v>
      </c>
      <c r="F855" s="32" t="s">
        <v>25</v>
      </c>
      <c r="G855" s="58">
        <v>15240241</v>
      </c>
      <c r="H855" s="68">
        <v>45518</v>
      </c>
      <c r="I855" s="41" t="s">
        <v>2216</v>
      </c>
      <c r="J855" s="41" t="s">
        <v>2217</v>
      </c>
      <c r="K855" s="76" t="s">
        <v>247</v>
      </c>
      <c r="L855" s="65">
        <v>576000</v>
      </c>
      <c r="M855" s="211">
        <v>45505</v>
      </c>
    </row>
    <row r="856" spans="1:13" ht="27" x14ac:dyDescent="0.2">
      <c r="A856" s="18" t="s">
        <v>56</v>
      </c>
      <c r="B856" s="32" t="s">
        <v>0</v>
      </c>
      <c r="C856" s="18" t="s">
        <v>72</v>
      </c>
      <c r="D856" s="111" t="s">
        <v>15</v>
      </c>
      <c r="E856" s="44" t="s">
        <v>15</v>
      </c>
      <c r="F856" s="32" t="s">
        <v>25</v>
      </c>
      <c r="G856" s="57">
        <v>16240253</v>
      </c>
      <c r="H856" s="46">
        <v>45518</v>
      </c>
      <c r="I856" s="41" t="s">
        <v>2276</v>
      </c>
      <c r="J856" s="41" t="s">
        <v>1595</v>
      </c>
      <c r="K856" s="66" t="s">
        <v>1596</v>
      </c>
      <c r="L856" s="65">
        <v>5817216</v>
      </c>
      <c r="M856" s="211">
        <v>45505</v>
      </c>
    </row>
    <row r="857" spans="1:13" ht="40.5" x14ac:dyDescent="0.2">
      <c r="A857" s="88" t="s">
        <v>17</v>
      </c>
      <c r="B857" s="18" t="s">
        <v>16</v>
      </c>
      <c r="C857" s="18" t="s">
        <v>72</v>
      </c>
      <c r="D857" s="111" t="s">
        <v>1509</v>
      </c>
      <c r="E857" s="44">
        <v>44204</v>
      </c>
      <c r="F857" s="32" t="s">
        <v>25</v>
      </c>
      <c r="G857" s="81">
        <v>17240782</v>
      </c>
      <c r="H857" s="68">
        <v>45518</v>
      </c>
      <c r="I857" s="87" t="s">
        <v>2382</v>
      </c>
      <c r="J857" s="41" t="s">
        <v>90</v>
      </c>
      <c r="K857" s="36" t="s">
        <v>27</v>
      </c>
      <c r="L857" s="162">
        <v>196970</v>
      </c>
      <c r="M857" s="211">
        <v>45505</v>
      </c>
    </row>
    <row r="858" spans="1:13" ht="40.5" x14ac:dyDescent="0.2">
      <c r="A858" s="88" t="s">
        <v>17</v>
      </c>
      <c r="B858" s="18" t="s">
        <v>16</v>
      </c>
      <c r="C858" s="18" t="s">
        <v>72</v>
      </c>
      <c r="D858" s="111" t="s">
        <v>1509</v>
      </c>
      <c r="E858" s="47" t="s">
        <v>2383</v>
      </c>
      <c r="F858" s="32" t="s">
        <v>25</v>
      </c>
      <c r="G858" s="81">
        <v>17240783</v>
      </c>
      <c r="H858" s="68">
        <v>45518</v>
      </c>
      <c r="I858" s="87" t="s">
        <v>2384</v>
      </c>
      <c r="J858" s="41" t="s">
        <v>90</v>
      </c>
      <c r="K858" s="36" t="s">
        <v>27</v>
      </c>
      <c r="L858" s="162">
        <v>196970</v>
      </c>
      <c r="M858" s="211">
        <v>45505</v>
      </c>
    </row>
    <row r="859" spans="1:13" ht="54" x14ac:dyDescent="0.2">
      <c r="A859" s="88" t="s">
        <v>17</v>
      </c>
      <c r="B859" s="18" t="s">
        <v>16</v>
      </c>
      <c r="C859" s="18" t="s">
        <v>72</v>
      </c>
      <c r="D859" s="111" t="s">
        <v>1509</v>
      </c>
      <c r="E859" s="44">
        <v>44204</v>
      </c>
      <c r="F859" s="32" t="s">
        <v>25</v>
      </c>
      <c r="G859" s="81">
        <v>17240784</v>
      </c>
      <c r="H859" s="68">
        <v>45518</v>
      </c>
      <c r="I859" s="87" t="s">
        <v>2385</v>
      </c>
      <c r="J859" s="41" t="s">
        <v>90</v>
      </c>
      <c r="K859" s="36" t="s">
        <v>27</v>
      </c>
      <c r="L859" s="162">
        <v>313370</v>
      </c>
      <c r="M859" s="211">
        <v>45505</v>
      </c>
    </row>
    <row r="860" spans="1:13" ht="54" x14ac:dyDescent="0.2">
      <c r="A860" s="88" t="s">
        <v>17</v>
      </c>
      <c r="B860" s="18" t="s">
        <v>16</v>
      </c>
      <c r="C860" s="18" t="s">
        <v>72</v>
      </c>
      <c r="D860" s="111" t="s">
        <v>1509</v>
      </c>
      <c r="E860" s="47" t="s">
        <v>2383</v>
      </c>
      <c r="F860" s="32" t="s">
        <v>25</v>
      </c>
      <c r="G860" s="81">
        <v>17240785</v>
      </c>
      <c r="H860" s="68">
        <v>45518</v>
      </c>
      <c r="I860" s="87" t="s">
        <v>2386</v>
      </c>
      <c r="J860" s="41" t="s">
        <v>90</v>
      </c>
      <c r="K860" s="36" t="s">
        <v>27</v>
      </c>
      <c r="L860" s="162">
        <v>313370</v>
      </c>
      <c r="M860" s="211">
        <v>45505</v>
      </c>
    </row>
    <row r="861" spans="1:13" ht="54" x14ac:dyDescent="0.2">
      <c r="A861" s="88" t="s">
        <v>17</v>
      </c>
      <c r="B861" s="32" t="s">
        <v>0</v>
      </c>
      <c r="C861" s="18" t="s">
        <v>72</v>
      </c>
      <c r="D861" s="111" t="s">
        <v>15</v>
      </c>
      <c r="E861" s="44" t="s">
        <v>15</v>
      </c>
      <c r="F861" s="32" t="s">
        <v>25</v>
      </c>
      <c r="G861" s="81">
        <v>17240786</v>
      </c>
      <c r="H861" s="68">
        <v>45518</v>
      </c>
      <c r="I861" s="41" t="s">
        <v>2387</v>
      </c>
      <c r="J861" s="41" t="s">
        <v>2388</v>
      </c>
      <c r="K861" s="127" t="s">
        <v>557</v>
      </c>
      <c r="L861" s="162">
        <v>800000</v>
      </c>
      <c r="M861" s="211">
        <v>45505</v>
      </c>
    </row>
    <row r="862" spans="1:13" ht="13.5" x14ac:dyDescent="0.2">
      <c r="A862" s="88" t="s">
        <v>17</v>
      </c>
      <c r="B862" s="32" t="s">
        <v>14</v>
      </c>
      <c r="C862" s="37" t="s">
        <v>20</v>
      </c>
      <c r="D862" s="111" t="s">
        <v>15</v>
      </c>
      <c r="E862" s="44" t="s">
        <v>15</v>
      </c>
      <c r="F862" s="32" t="s">
        <v>25</v>
      </c>
      <c r="G862" s="81">
        <v>17240787</v>
      </c>
      <c r="H862" s="68">
        <v>45518</v>
      </c>
      <c r="I862" s="41" t="s">
        <v>2389</v>
      </c>
      <c r="J862" s="84" t="s">
        <v>2390</v>
      </c>
      <c r="K862" s="127" t="s">
        <v>201</v>
      </c>
      <c r="L862" s="162">
        <v>720000</v>
      </c>
      <c r="M862" s="211">
        <v>45505</v>
      </c>
    </row>
    <row r="863" spans="1:13" ht="40.5" x14ac:dyDescent="0.2">
      <c r="A863" s="88" t="s">
        <v>17</v>
      </c>
      <c r="B863" s="32" t="s">
        <v>0</v>
      </c>
      <c r="C863" s="18" t="s">
        <v>72</v>
      </c>
      <c r="D863" s="111" t="s">
        <v>15</v>
      </c>
      <c r="E863" s="44" t="s">
        <v>15</v>
      </c>
      <c r="F863" s="32" t="s">
        <v>25</v>
      </c>
      <c r="G863" s="81">
        <v>17240788</v>
      </c>
      <c r="H863" s="68">
        <v>45518</v>
      </c>
      <c r="I863" s="41" t="s">
        <v>2391</v>
      </c>
      <c r="J863" s="41" t="s">
        <v>253</v>
      </c>
      <c r="K863" s="89" t="s">
        <v>125</v>
      </c>
      <c r="L863" s="162">
        <v>534890.72</v>
      </c>
      <c r="M863" s="211">
        <v>45505</v>
      </c>
    </row>
    <row r="864" spans="1:13" ht="27" x14ac:dyDescent="0.2">
      <c r="A864" s="88" t="s">
        <v>17</v>
      </c>
      <c r="B864" s="32" t="s">
        <v>14</v>
      </c>
      <c r="C864" s="37" t="s">
        <v>20</v>
      </c>
      <c r="D864" s="111" t="s">
        <v>15</v>
      </c>
      <c r="E864" s="44" t="s">
        <v>15</v>
      </c>
      <c r="F864" s="32" t="s">
        <v>25</v>
      </c>
      <c r="G864" s="81">
        <v>17240789</v>
      </c>
      <c r="H864" s="68">
        <v>45518</v>
      </c>
      <c r="I864" s="41" t="s">
        <v>2392</v>
      </c>
      <c r="J864" s="84" t="s">
        <v>2393</v>
      </c>
      <c r="K864" s="127" t="s">
        <v>2394</v>
      </c>
      <c r="L864" s="162">
        <v>1582700</v>
      </c>
      <c r="M864" s="211">
        <v>45505</v>
      </c>
    </row>
    <row r="865" spans="1:13" ht="54" x14ac:dyDescent="0.2">
      <c r="A865" s="18" t="s">
        <v>60</v>
      </c>
      <c r="B865" s="32" t="s">
        <v>0</v>
      </c>
      <c r="C865" s="18" t="s">
        <v>72</v>
      </c>
      <c r="D865" s="111" t="s">
        <v>15</v>
      </c>
      <c r="E865" s="44" t="s">
        <v>15</v>
      </c>
      <c r="F865" s="57" t="s">
        <v>445</v>
      </c>
      <c r="G865" s="57">
        <v>18240256</v>
      </c>
      <c r="H865" s="46">
        <v>45520</v>
      </c>
      <c r="I865" s="41" t="s">
        <v>1533</v>
      </c>
      <c r="J865" s="41" t="s">
        <v>227</v>
      </c>
      <c r="K865" s="76" t="s">
        <v>210</v>
      </c>
      <c r="L865" s="65">
        <v>214200</v>
      </c>
      <c r="M865" s="211">
        <v>45505</v>
      </c>
    </row>
    <row r="866" spans="1:13" ht="40.5" x14ac:dyDescent="0.2">
      <c r="A866" s="18" t="s">
        <v>60</v>
      </c>
      <c r="B866" s="18" t="s">
        <v>16</v>
      </c>
      <c r="C866" s="18" t="s">
        <v>72</v>
      </c>
      <c r="D866" s="111" t="s">
        <v>1509</v>
      </c>
      <c r="E866" s="44">
        <v>45456</v>
      </c>
      <c r="F866" s="57" t="s">
        <v>445</v>
      </c>
      <c r="G866" s="57">
        <v>18240257</v>
      </c>
      <c r="H866" s="46">
        <v>45520</v>
      </c>
      <c r="I866" s="41" t="s">
        <v>1534</v>
      </c>
      <c r="J866" s="41" t="s">
        <v>90</v>
      </c>
      <c r="K866" s="36" t="s">
        <v>27</v>
      </c>
      <c r="L866" s="65">
        <v>154712</v>
      </c>
      <c r="M866" s="211">
        <v>45505</v>
      </c>
    </row>
    <row r="867" spans="1:13" ht="27" x14ac:dyDescent="0.2">
      <c r="A867" s="18" t="s">
        <v>18</v>
      </c>
      <c r="B867" s="32" t="s">
        <v>14</v>
      </c>
      <c r="C867" s="37" t="s">
        <v>20</v>
      </c>
      <c r="D867" s="111" t="s">
        <v>15</v>
      </c>
      <c r="E867" s="44" t="s">
        <v>15</v>
      </c>
      <c r="F867" s="32" t="s">
        <v>25</v>
      </c>
      <c r="G867" s="57">
        <v>1240122</v>
      </c>
      <c r="H867" s="46">
        <v>45520</v>
      </c>
      <c r="I867" s="41" t="s">
        <v>1599</v>
      </c>
      <c r="J867" s="41" t="s">
        <v>562</v>
      </c>
      <c r="K867" s="76" t="s">
        <v>217</v>
      </c>
      <c r="L867" s="65">
        <v>404600</v>
      </c>
      <c r="M867" s="211">
        <v>45505</v>
      </c>
    </row>
    <row r="868" spans="1:13" ht="13.5" x14ac:dyDescent="0.2">
      <c r="A868" s="18" t="s">
        <v>18</v>
      </c>
      <c r="B868" s="32" t="s">
        <v>14</v>
      </c>
      <c r="C868" s="37" t="s">
        <v>20</v>
      </c>
      <c r="D868" s="111" t="s">
        <v>15</v>
      </c>
      <c r="E868" s="44" t="s">
        <v>15</v>
      </c>
      <c r="F868" s="57" t="s">
        <v>445</v>
      </c>
      <c r="G868" s="57">
        <v>1240123</v>
      </c>
      <c r="H868" s="46">
        <v>45520</v>
      </c>
      <c r="I868" s="41" t="s">
        <v>1600</v>
      </c>
      <c r="J868" s="37" t="s">
        <v>1580</v>
      </c>
      <c r="K868" s="108" t="s">
        <v>103</v>
      </c>
      <c r="L868" s="65">
        <v>100793</v>
      </c>
      <c r="M868" s="211">
        <v>45505</v>
      </c>
    </row>
    <row r="869" spans="1:13" ht="27" x14ac:dyDescent="0.2">
      <c r="A869" s="18" t="s">
        <v>57</v>
      </c>
      <c r="B869" s="18" t="s">
        <v>16</v>
      </c>
      <c r="C869" s="18" t="s">
        <v>72</v>
      </c>
      <c r="D869" s="112" t="s">
        <v>328</v>
      </c>
      <c r="E869" s="109">
        <v>45240</v>
      </c>
      <c r="F869" s="32" t="s">
        <v>25</v>
      </c>
      <c r="G869" s="57">
        <v>2240264</v>
      </c>
      <c r="H869" s="46">
        <v>45520</v>
      </c>
      <c r="I869" s="41" t="s">
        <v>1623</v>
      </c>
      <c r="J869" s="41" t="s">
        <v>426</v>
      </c>
      <c r="K869" s="76" t="s">
        <v>1624</v>
      </c>
      <c r="L869" s="65">
        <v>4303254</v>
      </c>
      <c r="M869" s="211">
        <v>45505</v>
      </c>
    </row>
    <row r="870" spans="1:13" ht="27" x14ac:dyDescent="0.2">
      <c r="A870" s="18" t="s">
        <v>57</v>
      </c>
      <c r="B870" s="18" t="s">
        <v>16</v>
      </c>
      <c r="C870" s="18" t="s">
        <v>72</v>
      </c>
      <c r="D870" s="112" t="s">
        <v>328</v>
      </c>
      <c r="E870" s="109">
        <v>45240</v>
      </c>
      <c r="F870" s="32" t="s">
        <v>25</v>
      </c>
      <c r="G870" s="57">
        <v>2240265</v>
      </c>
      <c r="H870" s="46">
        <v>45520</v>
      </c>
      <c r="I870" s="41" t="s">
        <v>1625</v>
      </c>
      <c r="J870" s="41" t="s">
        <v>426</v>
      </c>
      <c r="K870" s="76" t="s">
        <v>1624</v>
      </c>
      <c r="L870" s="65">
        <v>4752156</v>
      </c>
      <c r="M870" s="211">
        <v>45505</v>
      </c>
    </row>
    <row r="871" spans="1:13" ht="27" x14ac:dyDescent="0.2">
      <c r="A871" s="18" t="s">
        <v>57</v>
      </c>
      <c r="B871" s="32" t="s">
        <v>14</v>
      </c>
      <c r="C871" s="37" t="s">
        <v>20</v>
      </c>
      <c r="D871" s="111" t="s">
        <v>15</v>
      </c>
      <c r="E871" s="44" t="s">
        <v>15</v>
      </c>
      <c r="F871" s="57" t="s">
        <v>445</v>
      </c>
      <c r="G871" s="57">
        <v>2240266</v>
      </c>
      <c r="H871" s="46">
        <v>45520</v>
      </c>
      <c r="I871" s="41" t="s">
        <v>1626</v>
      </c>
      <c r="J871" s="41" t="s">
        <v>1627</v>
      </c>
      <c r="K871" s="76" t="s">
        <v>1628</v>
      </c>
      <c r="L871" s="65">
        <v>357000</v>
      </c>
      <c r="M871" s="211">
        <v>45505</v>
      </c>
    </row>
    <row r="872" spans="1:13" ht="27" x14ac:dyDescent="0.2">
      <c r="A872" s="18" t="s">
        <v>55</v>
      </c>
      <c r="B872" s="32" t="s">
        <v>14</v>
      </c>
      <c r="C872" s="37" t="s">
        <v>20</v>
      </c>
      <c r="D872" s="111" t="s">
        <v>15</v>
      </c>
      <c r="E872" s="44" t="s">
        <v>15</v>
      </c>
      <c r="F872" s="32" t="s">
        <v>25</v>
      </c>
      <c r="G872" s="57">
        <v>32400175</v>
      </c>
      <c r="H872" s="44">
        <v>45520</v>
      </c>
      <c r="I872" s="32" t="s">
        <v>1676</v>
      </c>
      <c r="J872" s="34" t="s">
        <v>533</v>
      </c>
      <c r="K872" s="35" t="s">
        <v>534</v>
      </c>
      <c r="L872" s="133">
        <v>70000</v>
      </c>
      <c r="M872" s="211">
        <v>45505</v>
      </c>
    </row>
    <row r="873" spans="1:13" ht="13.5" x14ac:dyDescent="0.2">
      <c r="A873" s="18" t="s">
        <v>84</v>
      </c>
      <c r="B873" s="32" t="s">
        <v>14</v>
      </c>
      <c r="C873" s="37" t="s">
        <v>20</v>
      </c>
      <c r="D873" s="111" t="s">
        <v>15</v>
      </c>
      <c r="E873" s="44" t="s">
        <v>15</v>
      </c>
      <c r="F873" s="32" t="s">
        <v>25</v>
      </c>
      <c r="G873" s="112">
        <v>5240370</v>
      </c>
      <c r="H873" s="109">
        <v>45520</v>
      </c>
      <c r="I873" s="69" t="s">
        <v>1733</v>
      </c>
      <c r="J873" s="37" t="s">
        <v>1580</v>
      </c>
      <c r="K873" s="108" t="s">
        <v>103</v>
      </c>
      <c r="L873" s="125">
        <v>298452</v>
      </c>
      <c r="M873" s="211">
        <v>45505</v>
      </c>
    </row>
    <row r="874" spans="1:13" ht="27" x14ac:dyDescent="0.2">
      <c r="A874" s="18" t="s">
        <v>85</v>
      </c>
      <c r="B874" s="73" t="s">
        <v>2</v>
      </c>
      <c r="C874" s="128" t="s">
        <v>2</v>
      </c>
      <c r="D874" s="48" t="s">
        <v>844</v>
      </c>
      <c r="E874" s="46">
        <v>43385</v>
      </c>
      <c r="F874" s="32" t="s">
        <v>25</v>
      </c>
      <c r="G874" s="48">
        <v>6240354</v>
      </c>
      <c r="H874" s="46">
        <v>45520</v>
      </c>
      <c r="I874" s="39" t="s">
        <v>1756</v>
      </c>
      <c r="J874" s="39" t="s">
        <v>287</v>
      </c>
      <c r="K874" s="40" t="s">
        <v>288</v>
      </c>
      <c r="L874" s="63">
        <f>4*37700</f>
        <v>150800</v>
      </c>
      <c r="M874" s="211">
        <v>45505</v>
      </c>
    </row>
    <row r="875" spans="1:13" ht="27" x14ac:dyDescent="0.2">
      <c r="A875" s="18" t="s">
        <v>85</v>
      </c>
      <c r="B875" s="73" t="s">
        <v>2</v>
      </c>
      <c r="C875" s="128" t="s">
        <v>2</v>
      </c>
      <c r="D875" s="48" t="s">
        <v>841</v>
      </c>
      <c r="E875" s="46">
        <v>44476</v>
      </c>
      <c r="F875" s="32" t="s">
        <v>25</v>
      </c>
      <c r="G875" s="48">
        <v>6240356</v>
      </c>
      <c r="H875" s="46">
        <v>45520</v>
      </c>
      <c r="I875" s="39" t="s">
        <v>1757</v>
      </c>
      <c r="J875" s="39" t="s">
        <v>843</v>
      </c>
      <c r="K875" s="40" t="s">
        <v>436</v>
      </c>
      <c r="L875" s="63">
        <f>6*37700</f>
        <v>226200</v>
      </c>
      <c r="M875" s="211">
        <v>45505</v>
      </c>
    </row>
    <row r="876" spans="1:13" ht="27" x14ac:dyDescent="0.2">
      <c r="A876" s="18" t="s">
        <v>85</v>
      </c>
      <c r="B876" s="32" t="s">
        <v>0</v>
      </c>
      <c r="C876" s="18" t="s">
        <v>72</v>
      </c>
      <c r="D876" s="111" t="s">
        <v>15</v>
      </c>
      <c r="E876" s="44" t="s">
        <v>15</v>
      </c>
      <c r="F876" s="32" t="s">
        <v>25</v>
      </c>
      <c r="G876" s="48">
        <v>6240357</v>
      </c>
      <c r="H876" s="46">
        <v>45520</v>
      </c>
      <c r="I876" s="39" t="s">
        <v>1758</v>
      </c>
      <c r="J876" s="39" t="s">
        <v>184</v>
      </c>
      <c r="K876" s="40" t="s">
        <v>185</v>
      </c>
      <c r="L876" s="63">
        <v>108510</v>
      </c>
      <c r="M876" s="211">
        <v>45505</v>
      </c>
    </row>
    <row r="877" spans="1:13" ht="27" x14ac:dyDescent="0.2">
      <c r="A877" s="18" t="s">
        <v>85</v>
      </c>
      <c r="B877" s="73" t="s">
        <v>2</v>
      </c>
      <c r="C877" s="128" t="s">
        <v>2</v>
      </c>
      <c r="D877" s="48" t="s">
        <v>849</v>
      </c>
      <c r="E877" s="46">
        <v>44476</v>
      </c>
      <c r="F877" s="32" t="s">
        <v>25</v>
      </c>
      <c r="G877" s="48">
        <v>6240358</v>
      </c>
      <c r="H877" s="46">
        <v>45520</v>
      </c>
      <c r="I877" s="39" t="s">
        <v>1759</v>
      </c>
      <c r="J877" s="39" t="s">
        <v>147</v>
      </c>
      <c r="K877" s="40" t="s">
        <v>63</v>
      </c>
      <c r="L877" s="63">
        <f>6*37700</f>
        <v>226200</v>
      </c>
      <c r="M877" s="211">
        <v>45505</v>
      </c>
    </row>
    <row r="878" spans="1:13" ht="27" x14ac:dyDescent="0.2">
      <c r="A878" s="18" t="s">
        <v>85</v>
      </c>
      <c r="B878" s="32" t="s">
        <v>0</v>
      </c>
      <c r="C878" s="18" t="s">
        <v>72</v>
      </c>
      <c r="D878" s="111" t="s">
        <v>15</v>
      </c>
      <c r="E878" s="44" t="s">
        <v>15</v>
      </c>
      <c r="F878" s="32" t="s">
        <v>25</v>
      </c>
      <c r="G878" s="48">
        <v>6240359</v>
      </c>
      <c r="H878" s="46">
        <v>45520</v>
      </c>
      <c r="I878" s="39" t="s">
        <v>1760</v>
      </c>
      <c r="J878" s="39" t="s">
        <v>275</v>
      </c>
      <c r="K878" s="40" t="s">
        <v>276</v>
      </c>
      <c r="L878" s="63">
        <f>6*37700</f>
        <v>226200</v>
      </c>
      <c r="M878" s="211">
        <v>45505</v>
      </c>
    </row>
    <row r="879" spans="1:13" ht="27" x14ac:dyDescent="0.2">
      <c r="A879" s="18" t="s">
        <v>52</v>
      </c>
      <c r="B879" s="32" t="s">
        <v>0</v>
      </c>
      <c r="C879" s="18" t="s">
        <v>72</v>
      </c>
      <c r="D879" s="111" t="s">
        <v>15</v>
      </c>
      <c r="E879" s="44" t="s">
        <v>15</v>
      </c>
      <c r="F879" s="32" t="s">
        <v>25</v>
      </c>
      <c r="G879" s="85">
        <v>20240097</v>
      </c>
      <c r="H879" s="82">
        <v>45520</v>
      </c>
      <c r="I879" s="41" t="s">
        <v>1887</v>
      </c>
      <c r="J879" s="121" t="s">
        <v>447</v>
      </c>
      <c r="K879" s="85" t="s">
        <v>167</v>
      </c>
      <c r="L879" s="83">
        <v>93310</v>
      </c>
      <c r="M879" s="211">
        <v>45505</v>
      </c>
    </row>
    <row r="880" spans="1:13" ht="13.5" x14ac:dyDescent="0.2">
      <c r="A880" s="18" t="s">
        <v>58</v>
      </c>
      <c r="B880" s="73" t="s">
        <v>2</v>
      </c>
      <c r="C880" s="128" t="s">
        <v>2</v>
      </c>
      <c r="D880" s="38" t="s">
        <v>2033</v>
      </c>
      <c r="E880" s="67">
        <v>39821</v>
      </c>
      <c r="F880" s="32" t="s">
        <v>25</v>
      </c>
      <c r="G880" s="64">
        <v>10240307</v>
      </c>
      <c r="H880" s="67">
        <v>45520</v>
      </c>
      <c r="I880" s="37" t="s">
        <v>2046</v>
      </c>
      <c r="J880" s="37" t="s">
        <v>2035</v>
      </c>
      <c r="K880" s="108" t="s">
        <v>27</v>
      </c>
      <c r="L880" s="70">
        <v>67460</v>
      </c>
      <c r="M880" s="211">
        <v>45505</v>
      </c>
    </row>
    <row r="881" spans="1:13" ht="13.5" x14ac:dyDescent="0.2">
      <c r="A881" s="18" t="s">
        <v>58</v>
      </c>
      <c r="B881" s="73" t="s">
        <v>2</v>
      </c>
      <c r="C881" s="128" t="s">
        <v>2</v>
      </c>
      <c r="D881" s="38" t="s">
        <v>2033</v>
      </c>
      <c r="E881" s="67">
        <v>39821</v>
      </c>
      <c r="F881" s="32" t="s">
        <v>25</v>
      </c>
      <c r="G881" s="64">
        <v>10240308</v>
      </c>
      <c r="H881" s="67">
        <v>45520</v>
      </c>
      <c r="I881" s="37" t="s">
        <v>2047</v>
      </c>
      <c r="J881" s="37" t="s">
        <v>2035</v>
      </c>
      <c r="K881" s="108" t="s">
        <v>27</v>
      </c>
      <c r="L881" s="70">
        <v>158270</v>
      </c>
      <c r="M881" s="211">
        <v>45505</v>
      </c>
    </row>
    <row r="882" spans="1:13" ht="13.5" x14ac:dyDescent="0.2">
      <c r="A882" s="18" t="s">
        <v>48</v>
      </c>
      <c r="B882" s="32" t="s">
        <v>14</v>
      </c>
      <c r="C882" s="37" t="s">
        <v>20</v>
      </c>
      <c r="D882" s="111" t="s">
        <v>15</v>
      </c>
      <c r="E882" s="44" t="s">
        <v>15</v>
      </c>
      <c r="F882" s="32" t="s">
        <v>25</v>
      </c>
      <c r="G882" s="78">
        <v>12240167</v>
      </c>
      <c r="H882" s="44">
        <v>45520</v>
      </c>
      <c r="I882" s="32" t="s">
        <v>2097</v>
      </c>
      <c r="J882" s="32" t="s">
        <v>419</v>
      </c>
      <c r="K882" s="35" t="s">
        <v>420</v>
      </c>
      <c r="L882" s="133">
        <v>840000</v>
      </c>
      <c r="M882" s="211">
        <v>45505</v>
      </c>
    </row>
    <row r="883" spans="1:13" ht="13.5" x14ac:dyDescent="0.2">
      <c r="A883" s="18" t="s">
        <v>53</v>
      </c>
      <c r="B883" s="32" t="s">
        <v>14</v>
      </c>
      <c r="C883" s="37" t="s">
        <v>20</v>
      </c>
      <c r="D883" s="111" t="s">
        <v>15</v>
      </c>
      <c r="E883" s="44" t="s">
        <v>15</v>
      </c>
      <c r="F883" s="32" t="s">
        <v>25</v>
      </c>
      <c r="G883" s="58">
        <v>14240223</v>
      </c>
      <c r="H883" s="68">
        <v>45520</v>
      </c>
      <c r="I883" s="32" t="s">
        <v>2163</v>
      </c>
      <c r="J883" s="51" t="s">
        <v>2164</v>
      </c>
      <c r="K883" s="66" t="s">
        <v>201</v>
      </c>
      <c r="L883" s="65">
        <v>480000</v>
      </c>
      <c r="M883" s="211">
        <v>45505</v>
      </c>
    </row>
    <row r="884" spans="1:13" ht="27" x14ac:dyDescent="0.2">
      <c r="A884" s="18" t="s">
        <v>53</v>
      </c>
      <c r="B884" s="32" t="s">
        <v>14</v>
      </c>
      <c r="C884" s="37" t="s">
        <v>20</v>
      </c>
      <c r="D884" s="111" t="s">
        <v>15</v>
      </c>
      <c r="E884" s="44" t="s">
        <v>15</v>
      </c>
      <c r="F884" s="32" t="s">
        <v>25</v>
      </c>
      <c r="G884" s="58">
        <v>14240224</v>
      </c>
      <c r="H884" s="68">
        <v>45520</v>
      </c>
      <c r="I884" s="32" t="s">
        <v>2165</v>
      </c>
      <c r="J884" s="51" t="s">
        <v>386</v>
      </c>
      <c r="K884" s="66" t="s">
        <v>140</v>
      </c>
      <c r="L884" s="65">
        <v>420000</v>
      </c>
      <c r="M884" s="211">
        <v>45505</v>
      </c>
    </row>
    <row r="885" spans="1:13" ht="54" x14ac:dyDescent="0.2">
      <c r="A885" s="18" t="s">
        <v>56</v>
      </c>
      <c r="B885" s="32" t="s">
        <v>0</v>
      </c>
      <c r="C885" s="18" t="s">
        <v>72</v>
      </c>
      <c r="D885" s="111" t="s">
        <v>15</v>
      </c>
      <c r="E885" s="44" t="s">
        <v>15</v>
      </c>
      <c r="F885" s="32" t="s">
        <v>25</v>
      </c>
      <c r="G885" s="57">
        <v>16240257</v>
      </c>
      <c r="H885" s="46">
        <v>45520</v>
      </c>
      <c r="I885" s="41" t="s">
        <v>2280</v>
      </c>
      <c r="J885" s="41" t="s">
        <v>124</v>
      </c>
      <c r="K885" s="66" t="s">
        <v>125</v>
      </c>
      <c r="L885" s="65">
        <v>700075</v>
      </c>
      <c r="M885" s="211">
        <v>45505</v>
      </c>
    </row>
    <row r="886" spans="1:13" ht="94.5" x14ac:dyDescent="0.2">
      <c r="A886" s="18" t="s">
        <v>56</v>
      </c>
      <c r="B886" s="32" t="s">
        <v>14</v>
      </c>
      <c r="C886" s="37" t="s">
        <v>20</v>
      </c>
      <c r="D886" s="111" t="s">
        <v>15</v>
      </c>
      <c r="E886" s="44" t="s">
        <v>15</v>
      </c>
      <c r="F886" s="32" t="s">
        <v>25</v>
      </c>
      <c r="G886" s="57">
        <v>16240258</v>
      </c>
      <c r="H886" s="46">
        <v>45520</v>
      </c>
      <c r="I886" s="41" t="s">
        <v>2281</v>
      </c>
      <c r="J886" s="41" t="s">
        <v>46</v>
      </c>
      <c r="K886" s="66" t="s">
        <v>61</v>
      </c>
      <c r="L886" s="65">
        <v>612850</v>
      </c>
      <c r="M886" s="211">
        <v>45505</v>
      </c>
    </row>
    <row r="887" spans="1:13" ht="40.5" x14ac:dyDescent="0.2">
      <c r="A887" s="88" t="s">
        <v>17</v>
      </c>
      <c r="B887" s="18" t="s">
        <v>16</v>
      </c>
      <c r="C887" s="18" t="s">
        <v>72</v>
      </c>
      <c r="D887" s="111" t="s">
        <v>1509</v>
      </c>
      <c r="E887" s="44">
        <v>44204</v>
      </c>
      <c r="F887" s="32" t="s">
        <v>25</v>
      </c>
      <c r="G887" s="81">
        <v>17240790</v>
      </c>
      <c r="H887" s="68">
        <v>45520</v>
      </c>
      <c r="I887" s="87" t="s">
        <v>2395</v>
      </c>
      <c r="J887" s="41" t="s">
        <v>90</v>
      </c>
      <c r="K887" s="36" t="s">
        <v>27</v>
      </c>
      <c r="L887" s="162">
        <v>162370</v>
      </c>
      <c r="M887" s="211">
        <v>45505</v>
      </c>
    </row>
    <row r="888" spans="1:13" ht="40.5" x14ac:dyDescent="0.2">
      <c r="A888" s="88" t="s">
        <v>17</v>
      </c>
      <c r="B888" s="18" t="s">
        <v>16</v>
      </c>
      <c r="C888" s="18" t="s">
        <v>72</v>
      </c>
      <c r="D888" s="111" t="s">
        <v>1509</v>
      </c>
      <c r="E888" s="44">
        <v>44204</v>
      </c>
      <c r="F888" s="32" t="s">
        <v>25</v>
      </c>
      <c r="G888" s="81">
        <v>17240791</v>
      </c>
      <c r="H888" s="68">
        <v>45520</v>
      </c>
      <c r="I888" s="87" t="s">
        <v>2396</v>
      </c>
      <c r="J888" s="41" t="s">
        <v>90</v>
      </c>
      <c r="K888" s="36" t="s">
        <v>27</v>
      </c>
      <c r="L888" s="162">
        <v>162370</v>
      </c>
      <c r="M888" s="211">
        <v>45505</v>
      </c>
    </row>
    <row r="889" spans="1:13" ht="67.5" x14ac:dyDescent="0.2">
      <c r="A889" s="88" t="s">
        <v>17</v>
      </c>
      <c r="B889" s="18" t="s">
        <v>16</v>
      </c>
      <c r="C889" s="18" t="s">
        <v>72</v>
      </c>
      <c r="D889" s="111" t="s">
        <v>1509</v>
      </c>
      <c r="E889" s="44">
        <v>44204</v>
      </c>
      <c r="F889" s="32" t="s">
        <v>25</v>
      </c>
      <c r="G889" s="81">
        <v>17240792</v>
      </c>
      <c r="H889" s="68">
        <v>45520</v>
      </c>
      <c r="I889" s="87" t="s">
        <v>2397</v>
      </c>
      <c r="J889" s="41" t="s">
        <v>90</v>
      </c>
      <c r="K889" s="36" t="s">
        <v>27</v>
      </c>
      <c r="L889" s="162">
        <v>855001.2</v>
      </c>
      <c r="M889" s="211">
        <v>45505</v>
      </c>
    </row>
    <row r="890" spans="1:13" ht="67.5" x14ac:dyDescent="0.2">
      <c r="A890" s="88" t="s">
        <v>17</v>
      </c>
      <c r="B890" s="18" t="s">
        <v>16</v>
      </c>
      <c r="C890" s="18" t="s">
        <v>72</v>
      </c>
      <c r="D890" s="111" t="s">
        <v>1509</v>
      </c>
      <c r="E890" s="44">
        <v>44204</v>
      </c>
      <c r="F890" s="32" t="s">
        <v>25</v>
      </c>
      <c r="G890" s="81">
        <v>17240793</v>
      </c>
      <c r="H890" s="68">
        <v>45520</v>
      </c>
      <c r="I890" s="87" t="s">
        <v>2398</v>
      </c>
      <c r="J890" s="41" t="s">
        <v>90</v>
      </c>
      <c r="K890" s="36" t="s">
        <v>27</v>
      </c>
      <c r="L890" s="162">
        <v>895680</v>
      </c>
      <c r="M890" s="211">
        <v>45505</v>
      </c>
    </row>
    <row r="891" spans="1:13" ht="27" x14ac:dyDescent="0.2">
      <c r="A891" s="18" t="s">
        <v>57</v>
      </c>
      <c r="B891" s="32" t="s">
        <v>14</v>
      </c>
      <c r="C891" s="37" t="s">
        <v>20</v>
      </c>
      <c r="D891" s="111" t="s">
        <v>15</v>
      </c>
      <c r="E891" s="44" t="s">
        <v>15</v>
      </c>
      <c r="F891" s="57" t="s">
        <v>445</v>
      </c>
      <c r="G891" s="57">
        <v>2240267</v>
      </c>
      <c r="H891" s="46">
        <v>45523</v>
      </c>
      <c r="I891" s="41" t="s">
        <v>1629</v>
      </c>
      <c r="J891" s="41" t="s">
        <v>1630</v>
      </c>
      <c r="K891" s="76" t="s">
        <v>1631</v>
      </c>
      <c r="L891" s="65">
        <v>511700</v>
      </c>
      <c r="M891" s="211">
        <v>45505</v>
      </c>
    </row>
    <row r="892" spans="1:13" ht="13.5" x14ac:dyDescent="0.2">
      <c r="A892" s="18" t="s">
        <v>57</v>
      </c>
      <c r="B892" s="32" t="s">
        <v>14</v>
      </c>
      <c r="C892" s="37" t="s">
        <v>20</v>
      </c>
      <c r="D892" s="111" t="s">
        <v>15</v>
      </c>
      <c r="E892" s="44" t="s">
        <v>15</v>
      </c>
      <c r="F892" s="57" t="s">
        <v>445</v>
      </c>
      <c r="G892" s="57">
        <v>2240268</v>
      </c>
      <c r="H892" s="46">
        <v>45523</v>
      </c>
      <c r="I892" s="41" t="s">
        <v>1632</v>
      </c>
      <c r="J892" s="41" t="s">
        <v>583</v>
      </c>
      <c r="K892" s="76" t="s">
        <v>584</v>
      </c>
      <c r="L892" s="65">
        <v>2695102</v>
      </c>
      <c r="M892" s="211">
        <v>45505</v>
      </c>
    </row>
    <row r="893" spans="1:13" ht="13.5" x14ac:dyDescent="0.2">
      <c r="A893" s="18" t="s">
        <v>57</v>
      </c>
      <c r="B893" s="32" t="s">
        <v>14</v>
      </c>
      <c r="C893" s="37" t="s">
        <v>20</v>
      </c>
      <c r="D893" s="111" t="s">
        <v>15</v>
      </c>
      <c r="E893" s="44" t="s">
        <v>15</v>
      </c>
      <c r="F893" s="57" t="s">
        <v>445</v>
      </c>
      <c r="G893" s="57">
        <v>2240269</v>
      </c>
      <c r="H893" s="46">
        <v>45523</v>
      </c>
      <c r="I893" s="41" t="s">
        <v>1633</v>
      </c>
      <c r="J893" s="41" t="s">
        <v>258</v>
      </c>
      <c r="K893" s="76" t="s">
        <v>281</v>
      </c>
      <c r="L893" s="65">
        <v>656880</v>
      </c>
      <c r="M893" s="211">
        <v>45505</v>
      </c>
    </row>
    <row r="894" spans="1:13" ht="13.5" x14ac:dyDescent="0.2">
      <c r="A894" s="18" t="s">
        <v>57</v>
      </c>
      <c r="B894" s="32" t="s">
        <v>14</v>
      </c>
      <c r="C894" s="37" t="s">
        <v>20</v>
      </c>
      <c r="D894" s="111" t="s">
        <v>15</v>
      </c>
      <c r="E894" s="44" t="s">
        <v>15</v>
      </c>
      <c r="F894" s="57" t="s">
        <v>445</v>
      </c>
      <c r="G894" s="57">
        <v>2240270</v>
      </c>
      <c r="H894" s="46">
        <v>45523</v>
      </c>
      <c r="I894" s="41" t="s">
        <v>1634</v>
      </c>
      <c r="J894" s="41" t="s">
        <v>1635</v>
      </c>
      <c r="K894" s="76" t="s">
        <v>1636</v>
      </c>
      <c r="L894" s="65">
        <v>1864400</v>
      </c>
      <c r="M894" s="211">
        <v>45505</v>
      </c>
    </row>
    <row r="895" spans="1:13" ht="27" x14ac:dyDescent="0.2">
      <c r="A895" s="18" t="s">
        <v>57</v>
      </c>
      <c r="B895" s="32" t="s">
        <v>14</v>
      </c>
      <c r="C895" s="37" t="s">
        <v>20</v>
      </c>
      <c r="D895" s="111" t="s">
        <v>15</v>
      </c>
      <c r="E895" s="44" t="s">
        <v>15</v>
      </c>
      <c r="F895" s="57" t="s">
        <v>445</v>
      </c>
      <c r="G895" s="57">
        <v>2240271</v>
      </c>
      <c r="H895" s="46">
        <v>45523</v>
      </c>
      <c r="I895" s="41" t="s">
        <v>1637</v>
      </c>
      <c r="J895" s="41" t="s">
        <v>712</v>
      </c>
      <c r="K895" s="76" t="s">
        <v>713</v>
      </c>
      <c r="L895" s="65">
        <v>1099426</v>
      </c>
      <c r="M895" s="211">
        <v>45505</v>
      </c>
    </row>
    <row r="896" spans="1:13" ht="27" x14ac:dyDescent="0.2">
      <c r="A896" s="18" t="s">
        <v>57</v>
      </c>
      <c r="B896" s="32" t="s">
        <v>14</v>
      </c>
      <c r="C896" s="37" t="s">
        <v>20</v>
      </c>
      <c r="D896" s="111" t="s">
        <v>15</v>
      </c>
      <c r="E896" s="44" t="s">
        <v>15</v>
      </c>
      <c r="F896" s="57" t="s">
        <v>445</v>
      </c>
      <c r="G896" s="57">
        <v>2240272</v>
      </c>
      <c r="H896" s="46">
        <v>45523</v>
      </c>
      <c r="I896" s="41" t="s">
        <v>1638</v>
      </c>
      <c r="J896" s="41" t="s">
        <v>1639</v>
      </c>
      <c r="K896" s="76" t="s">
        <v>1640</v>
      </c>
      <c r="L896" s="65">
        <v>200000</v>
      </c>
      <c r="M896" s="211">
        <v>45505</v>
      </c>
    </row>
    <row r="897" spans="1:13" ht="27" x14ac:dyDescent="0.2">
      <c r="A897" s="18" t="s">
        <v>54</v>
      </c>
      <c r="B897" s="32" t="s">
        <v>14</v>
      </c>
      <c r="C897" s="37" t="s">
        <v>20</v>
      </c>
      <c r="D897" s="111" t="s">
        <v>15</v>
      </c>
      <c r="E897" s="44" t="s">
        <v>15</v>
      </c>
      <c r="F897" s="32" t="s">
        <v>25</v>
      </c>
      <c r="G897" s="38">
        <v>42400256</v>
      </c>
      <c r="H897" s="138">
        <v>45523</v>
      </c>
      <c r="I897" s="135" t="s">
        <v>1700</v>
      </c>
      <c r="J897" s="135" t="s">
        <v>396</v>
      </c>
      <c r="K897" s="137" t="s">
        <v>551</v>
      </c>
      <c r="L897" s="70">
        <v>35581</v>
      </c>
      <c r="M897" s="211">
        <v>45505</v>
      </c>
    </row>
    <row r="898" spans="1:13" ht="13.5" x14ac:dyDescent="0.2">
      <c r="A898" s="18" t="s">
        <v>54</v>
      </c>
      <c r="B898" s="32" t="s">
        <v>14</v>
      </c>
      <c r="C898" s="37" t="s">
        <v>20</v>
      </c>
      <c r="D898" s="111" t="s">
        <v>15</v>
      </c>
      <c r="E898" s="44" t="s">
        <v>15</v>
      </c>
      <c r="F898" s="32" t="s">
        <v>25</v>
      </c>
      <c r="G898" s="38">
        <v>42400257</v>
      </c>
      <c r="H898" s="138">
        <v>45523</v>
      </c>
      <c r="I898" s="135" t="s">
        <v>1701</v>
      </c>
      <c r="J898" s="135" t="s">
        <v>560</v>
      </c>
      <c r="K898" s="137" t="s">
        <v>69</v>
      </c>
      <c r="L898" s="70">
        <v>1606500</v>
      </c>
      <c r="M898" s="211">
        <v>45505</v>
      </c>
    </row>
    <row r="899" spans="1:13" ht="27" x14ac:dyDescent="0.2">
      <c r="A899" s="18" t="s">
        <v>54</v>
      </c>
      <c r="B899" s="18" t="s">
        <v>16</v>
      </c>
      <c r="C899" s="18" t="s">
        <v>72</v>
      </c>
      <c r="D899" s="111" t="s">
        <v>1509</v>
      </c>
      <c r="E899" s="79" t="s">
        <v>15</v>
      </c>
      <c r="F899" s="32" t="s">
        <v>25</v>
      </c>
      <c r="G899" s="38">
        <v>42400258</v>
      </c>
      <c r="H899" s="138">
        <v>45523</v>
      </c>
      <c r="I899" s="135" t="s">
        <v>1702</v>
      </c>
      <c r="J899" s="41" t="s">
        <v>90</v>
      </c>
      <c r="K899" s="36" t="s">
        <v>27</v>
      </c>
      <c r="L899" s="70">
        <v>100916</v>
      </c>
      <c r="M899" s="211">
        <v>45505</v>
      </c>
    </row>
    <row r="900" spans="1:13" ht="27" x14ac:dyDescent="0.2">
      <c r="A900" s="18" t="s">
        <v>54</v>
      </c>
      <c r="B900" s="18" t="s">
        <v>16</v>
      </c>
      <c r="C900" s="18" t="s">
        <v>72</v>
      </c>
      <c r="D900" s="111" t="s">
        <v>1509</v>
      </c>
      <c r="E900" s="79" t="s">
        <v>15</v>
      </c>
      <c r="F900" s="32" t="s">
        <v>25</v>
      </c>
      <c r="G900" s="38">
        <v>42400259</v>
      </c>
      <c r="H900" s="138">
        <v>45523</v>
      </c>
      <c r="I900" s="135" t="s">
        <v>1703</v>
      </c>
      <c r="J900" s="41" t="s">
        <v>90</v>
      </c>
      <c r="K900" s="36" t="s">
        <v>27</v>
      </c>
      <c r="L900" s="70">
        <v>223422</v>
      </c>
      <c r="M900" s="211">
        <v>45505</v>
      </c>
    </row>
    <row r="901" spans="1:13" ht="13.5" x14ac:dyDescent="0.2">
      <c r="A901" s="18" t="s">
        <v>50</v>
      </c>
      <c r="B901" s="32" t="s">
        <v>14</v>
      </c>
      <c r="C901" s="37" t="s">
        <v>20</v>
      </c>
      <c r="D901" s="111" t="s">
        <v>15</v>
      </c>
      <c r="E901" s="44" t="s">
        <v>15</v>
      </c>
      <c r="F901" s="32" t="s">
        <v>25</v>
      </c>
      <c r="G901" s="58">
        <v>7240258</v>
      </c>
      <c r="H901" s="68">
        <v>45523</v>
      </c>
      <c r="I901" s="41" t="s">
        <v>1814</v>
      </c>
      <c r="J901" s="41" t="s">
        <v>1815</v>
      </c>
      <c r="K901" s="76" t="s">
        <v>1816</v>
      </c>
      <c r="L901" s="65">
        <v>3119523</v>
      </c>
      <c r="M901" s="211">
        <v>45505</v>
      </c>
    </row>
    <row r="902" spans="1:13" ht="27" x14ac:dyDescent="0.2">
      <c r="A902" s="18" t="s">
        <v>59</v>
      </c>
      <c r="B902" s="18" t="s">
        <v>16</v>
      </c>
      <c r="C902" s="18" t="s">
        <v>72</v>
      </c>
      <c r="D902" s="111" t="s">
        <v>1509</v>
      </c>
      <c r="E902" s="80">
        <v>45456</v>
      </c>
      <c r="F902" s="32" t="s">
        <v>25</v>
      </c>
      <c r="G902" s="31">
        <v>19240244</v>
      </c>
      <c r="H902" s="45">
        <v>45523</v>
      </c>
      <c r="I902" s="84" t="s">
        <v>2008</v>
      </c>
      <c r="J902" s="41" t="s">
        <v>90</v>
      </c>
      <c r="K902" s="36" t="s">
        <v>27</v>
      </c>
      <c r="L902" s="133">
        <v>64729</v>
      </c>
      <c r="M902" s="211">
        <v>45505</v>
      </c>
    </row>
    <row r="903" spans="1:13" ht="13.5" x14ac:dyDescent="0.2">
      <c r="A903" s="18" t="s">
        <v>58</v>
      </c>
      <c r="B903" s="73" t="s">
        <v>2</v>
      </c>
      <c r="C903" s="128" t="s">
        <v>2</v>
      </c>
      <c r="D903" s="38" t="s">
        <v>2033</v>
      </c>
      <c r="E903" s="67">
        <v>39821</v>
      </c>
      <c r="F903" s="32" t="s">
        <v>25</v>
      </c>
      <c r="G903" s="64">
        <v>10240310</v>
      </c>
      <c r="H903" s="67">
        <v>45523</v>
      </c>
      <c r="I903" s="37" t="s">
        <v>2048</v>
      </c>
      <c r="J903" s="37" t="s">
        <v>2035</v>
      </c>
      <c r="K903" s="108" t="s">
        <v>27</v>
      </c>
      <c r="L903" s="70">
        <v>186698</v>
      </c>
      <c r="M903" s="211">
        <v>45505</v>
      </c>
    </row>
    <row r="904" spans="1:13" ht="13.5" x14ac:dyDescent="0.2">
      <c r="A904" s="18" t="s">
        <v>48</v>
      </c>
      <c r="B904" s="32" t="s">
        <v>14</v>
      </c>
      <c r="C904" s="37" t="s">
        <v>20</v>
      </c>
      <c r="D904" s="111" t="s">
        <v>15</v>
      </c>
      <c r="E904" s="44" t="s">
        <v>15</v>
      </c>
      <c r="F904" s="32" t="s">
        <v>25</v>
      </c>
      <c r="G904" s="78">
        <v>12240168</v>
      </c>
      <c r="H904" s="44">
        <v>45523</v>
      </c>
      <c r="I904" s="32" t="s">
        <v>416</v>
      </c>
      <c r="J904" s="32" t="s">
        <v>417</v>
      </c>
      <c r="K904" s="35" t="s">
        <v>418</v>
      </c>
      <c r="L904" s="133">
        <v>500000</v>
      </c>
      <c r="M904" s="211">
        <v>45505</v>
      </c>
    </row>
    <row r="905" spans="1:13" ht="54" x14ac:dyDescent="0.2">
      <c r="A905" s="18" t="s">
        <v>48</v>
      </c>
      <c r="B905" s="18" t="s">
        <v>16</v>
      </c>
      <c r="C905" s="18" t="s">
        <v>72</v>
      </c>
      <c r="D905" s="31" t="s">
        <v>2098</v>
      </c>
      <c r="E905" s="45">
        <v>45517</v>
      </c>
      <c r="F905" s="32" t="s">
        <v>25</v>
      </c>
      <c r="G905" s="78">
        <v>12240169</v>
      </c>
      <c r="H905" s="44">
        <v>45523</v>
      </c>
      <c r="I905" s="32" t="s">
        <v>2099</v>
      </c>
      <c r="J905" s="32" t="s">
        <v>2100</v>
      </c>
      <c r="K905" s="35" t="s">
        <v>2101</v>
      </c>
      <c r="L905" s="133">
        <v>4285498</v>
      </c>
      <c r="M905" s="211">
        <v>45505</v>
      </c>
    </row>
    <row r="906" spans="1:13" ht="13.5" x14ac:dyDescent="0.2">
      <c r="A906" s="18" t="s">
        <v>51</v>
      </c>
      <c r="B906" s="32" t="s">
        <v>14</v>
      </c>
      <c r="C906" s="37" t="s">
        <v>20</v>
      </c>
      <c r="D906" s="111" t="s">
        <v>15</v>
      </c>
      <c r="E906" s="44" t="s">
        <v>15</v>
      </c>
      <c r="F906" s="32" t="s">
        <v>25</v>
      </c>
      <c r="G906" s="57">
        <v>13240271</v>
      </c>
      <c r="H906" s="46">
        <v>45523</v>
      </c>
      <c r="I906" s="41" t="s">
        <v>2131</v>
      </c>
      <c r="J906" s="41" t="s">
        <v>2132</v>
      </c>
      <c r="K906" s="76" t="s">
        <v>2133</v>
      </c>
      <c r="L906" s="126">
        <v>267750</v>
      </c>
      <c r="M906" s="211">
        <v>45505</v>
      </c>
    </row>
    <row r="907" spans="1:13" ht="13.5" x14ac:dyDescent="0.2">
      <c r="A907" s="18" t="s">
        <v>51</v>
      </c>
      <c r="B907" s="32" t="s">
        <v>14</v>
      </c>
      <c r="C907" s="37" t="s">
        <v>20</v>
      </c>
      <c r="D907" s="111" t="s">
        <v>15</v>
      </c>
      <c r="E907" s="44" t="s">
        <v>15</v>
      </c>
      <c r="F907" s="32" t="s">
        <v>25</v>
      </c>
      <c r="G907" s="57">
        <v>13240272</v>
      </c>
      <c r="H907" s="46">
        <v>45523</v>
      </c>
      <c r="I907" s="41" t="s">
        <v>2134</v>
      </c>
      <c r="J907" s="41" t="s">
        <v>537</v>
      </c>
      <c r="K907" s="76" t="s">
        <v>538</v>
      </c>
      <c r="L907" s="126">
        <v>1525000</v>
      </c>
      <c r="M907" s="211">
        <v>45505</v>
      </c>
    </row>
    <row r="908" spans="1:13" ht="27" x14ac:dyDescent="0.2">
      <c r="A908" s="88" t="s">
        <v>17</v>
      </c>
      <c r="B908" s="32" t="s">
        <v>14</v>
      </c>
      <c r="C908" s="37" t="s">
        <v>20</v>
      </c>
      <c r="D908" s="111" t="s">
        <v>15</v>
      </c>
      <c r="E908" s="44" t="s">
        <v>15</v>
      </c>
      <c r="F908" s="32" t="s">
        <v>25</v>
      </c>
      <c r="G908" s="81">
        <v>17240794</v>
      </c>
      <c r="H908" s="68">
        <v>45523</v>
      </c>
      <c r="I908" s="87" t="s">
        <v>2399</v>
      </c>
      <c r="J908" s="87" t="s">
        <v>1361</v>
      </c>
      <c r="K908" s="153" t="s">
        <v>1362</v>
      </c>
      <c r="L908" s="162">
        <v>1844500</v>
      </c>
      <c r="M908" s="211">
        <v>45505</v>
      </c>
    </row>
    <row r="909" spans="1:13" ht="27" x14ac:dyDescent="0.2">
      <c r="A909" s="88" t="s">
        <v>17</v>
      </c>
      <c r="B909" s="32" t="s">
        <v>0</v>
      </c>
      <c r="C909" s="18" t="s">
        <v>72</v>
      </c>
      <c r="D909" s="111" t="s">
        <v>15</v>
      </c>
      <c r="E909" s="44" t="s">
        <v>15</v>
      </c>
      <c r="F909" s="32" t="s">
        <v>25</v>
      </c>
      <c r="G909" s="81">
        <v>17240796</v>
      </c>
      <c r="H909" s="68">
        <v>45523</v>
      </c>
      <c r="I909" s="41" t="s">
        <v>2400</v>
      </c>
      <c r="J909" s="84" t="s">
        <v>2401</v>
      </c>
      <c r="K909" s="127" t="s">
        <v>2402</v>
      </c>
      <c r="L909" s="162">
        <v>602759</v>
      </c>
      <c r="M909" s="211">
        <v>45505</v>
      </c>
    </row>
    <row r="910" spans="1:13" ht="67.5" x14ac:dyDescent="0.2">
      <c r="A910" s="88" t="s">
        <v>17</v>
      </c>
      <c r="B910" s="119" t="s">
        <v>20</v>
      </c>
      <c r="C910" s="37" t="s">
        <v>20</v>
      </c>
      <c r="D910" s="119" t="s">
        <v>250</v>
      </c>
      <c r="E910" s="120">
        <v>45159</v>
      </c>
      <c r="F910" s="32" t="s">
        <v>25</v>
      </c>
      <c r="G910" s="81">
        <v>17240797</v>
      </c>
      <c r="H910" s="68">
        <v>45523</v>
      </c>
      <c r="I910" s="41" t="s">
        <v>2403</v>
      </c>
      <c r="J910" s="41" t="s">
        <v>251</v>
      </c>
      <c r="K910" s="127" t="s">
        <v>252</v>
      </c>
      <c r="L910" s="162">
        <v>805000</v>
      </c>
      <c r="M910" s="211">
        <v>45505</v>
      </c>
    </row>
    <row r="911" spans="1:13" ht="40.5" x14ac:dyDescent="0.2">
      <c r="A911" s="88" t="s">
        <v>17</v>
      </c>
      <c r="B911" s="18" t="s">
        <v>16</v>
      </c>
      <c r="C911" s="18" t="s">
        <v>72</v>
      </c>
      <c r="D911" s="111" t="s">
        <v>1509</v>
      </c>
      <c r="E911" s="44">
        <v>44204</v>
      </c>
      <c r="F911" s="32" t="s">
        <v>25</v>
      </c>
      <c r="G911" s="81">
        <v>17240798</v>
      </c>
      <c r="H911" s="68">
        <v>45523</v>
      </c>
      <c r="I911" s="87" t="s">
        <v>2404</v>
      </c>
      <c r="J911" s="41" t="s">
        <v>90</v>
      </c>
      <c r="K911" s="36" t="s">
        <v>27</v>
      </c>
      <c r="L911" s="162">
        <v>201822</v>
      </c>
      <c r="M911" s="211">
        <v>45505</v>
      </c>
    </row>
    <row r="912" spans="1:13" ht="40.5" x14ac:dyDescent="0.2">
      <c r="A912" s="88" t="s">
        <v>17</v>
      </c>
      <c r="B912" s="18" t="s">
        <v>16</v>
      </c>
      <c r="C912" s="18" t="s">
        <v>72</v>
      </c>
      <c r="D912" s="111" t="s">
        <v>1509</v>
      </c>
      <c r="E912" s="44">
        <v>44204</v>
      </c>
      <c r="F912" s="32" t="s">
        <v>25</v>
      </c>
      <c r="G912" s="81">
        <v>17240799</v>
      </c>
      <c r="H912" s="68">
        <v>45523</v>
      </c>
      <c r="I912" s="87" t="s">
        <v>2405</v>
      </c>
      <c r="J912" s="41" t="s">
        <v>90</v>
      </c>
      <c r="K912" s="36" t="s">
        <v>27</v>
      </c>
      <c r="L912" s="162">
        <v>201822</v>
      </c>
      <c r="M912" s="211">
        <v>45505</v>
      </c>
    </row>
    <row r="913" spans="1:13" ht="40.5" x14ac:dyDescent="0.2">
      <c r="A913" s="88" t="s">
        <v>17</v>
      </c>
      <c r="B913" s="18" t="s">
        <v>16</v>
      </c>
      <c r="C913" s="18" t="s">
        <v>72</v>
      </c>
      <c r="D913" s="111" t="s">
        <v>1509</v>
      </c>
      <c r="E913" s="44">
        <v>44204</v>
      </c>
      <c r="F913" s="32" t="s">
        <v>25</v>
      </c>
      <c r="G913" s="81">
        <v>17240800</v>
      </c>
      <c r="H913" s="68">
        <v>45523</v>
      </c>
      <c r="I913" s="87" t="s">
        <v>2406</v>
      </c>
      <c r="J913" s="41" t="s">
        <v>90</v>
      </c>
      <c r="K913" s="36" t="s">
        <v>27</v>
      </c>
      <c r="L913" s="162">
        <v>107564</v>
      </c>
      <c r="M913" s="211">
        <v>45505</v>
      </c>
    </row>
    <row r="914" spans="1:13" ht="40.5" x14ac:dyDescent="0.2">
      <c r="A914" s="88" t="s">
        <v>17</v>
      </c>
      <c r="B914" s="18" t="s">
        <v>16</v>
      </c>
      <c r="C914" s="18" t="s">
        <v>72</v>
      </c>
      <c r="D914" s="111" t="s">
        <v>1509</v>
      </c>
      <c r="E914" s="44">
        <v>44204</v>
      </c>
      <c r="F914" s="32" t="s">
        <v>25</v>
      </c>
      <c r="G914" s="81">
        <v>17240801</v>
      </c>
      <c r="H914" s="68">
        <v>45523</v>
      </c>
      <c r="I914" s="87" t="s">
        <v>2407</v>
      </c>
      <c r="J914" s="41" t="s">
        <v>90</v>
      </c>
      <c r="K914" s="36" t="s">
        <v>27</v>
      </c>
      <c r="L914" s="162">
        <v>107564</v>
      </c>
      <c r="M914" s="211">
        <v>45505</v>
      </c>
    </row>
    <row r="915" spans="1:13" ht="40.5" x14ac:dyDescent="0.2">
      <c r="A915" s="88" t="s">
        <v>17</v>
      </c>
      <c r="B915" s="18" t="s">
        <v>16</v>
      </c>
      <c r="C915" s="18" t="s">
        <v>72</v>
      </c>
      <c r="D915" s="111" t="s">
        <v>1509</v>
      </c>
      <c r="E915" s="44">
        <v>44204</v>
      </c>
      <c r="F915" s="32" t="s">
        <v>25</v>
      </c>
      <c r="G915" s="81">
        <v>17240802</v>
      </c>
      <c r="H915" s="68">
        <v>45523</v>
      </c>
      <c r="I915" s="87" t="s">
        <v>2408</v>
      </c>
      <c r="J915" s="41" t="s">
        <v>90</v>
      </c>
      <c r="K915" s="36" t="s">
        <v>27</v>
      </c>
      <c r="L915" s="162">
        <v>107564</v>
      </c>
      <c r="M915" s="211">
        <v>45505</v>
      </c>
    </row>
    <row r="916" spans="1:13" ht="27" x14ac:dyDescent="0.2">
      <c r="A916" s="18" t="s">
        <v>60</v>
      </c>
      <c r="B916" s="32" t="s">
        <v>14</v>
      </c>
      <c r="C916" s="37" t="s">
        <v>20</v>
      </c>
      <c r="D916" s="111" t="s">
        <v>15</v>
      </c>
      <c r="E916" s="44" t="s">
        <v>15</v>
      </c>
      <c r="F916" s="32" t="s">
        <v>25</v>
      </c>
      <c r="G916" s="57">
        <v>18240258</v>
      </c>
      <c r="H916" s="46">
        <v>45524</v>
      </c>
      <c r="I916" s="41" t="s">
        <v>1535</v>
      </c>
      <c r="J916" s="41" t="s">
        <v>576</v>
      </c>
      <c r="K916" s="76" t="s">
        <v>577</v>
      </c>
      <c r="L916" s="65">
        <v>88310</v>
      </c>
      <c r="M916" s="211">
        <v>45505</v>
      </c>
    </row>
    <row r="917" spans="1:13" ht="27" x14ac:dyDescent="0.2">
      <c r="A917" s="18" t="s">
        <v>57</v>
      </c>
      <c r="B917" s="18" t="s">
        <v>16</v>
      </c>
      <c r="C917" s="18" t="s">
        <v>72</v>
      </c>
      <c r="D917" s="111" t="s">
        <v>1509</v>
      </c>
      <c r="E917" s="156">
        <v>44204</v>
      </c>
      <c r="F917" s="57" t="s">
        <v>445</v>
      </c>
      <c r="G917" s="57">
        <v>2240273</v>
      </c>
      <c r="H917" s="46">
        <v>45524</v>
      </c>
      <c r="I917" s="41" t="s">
        <v>1641</v>
      </c>
      <c r="J917" s="41" t="s">
        <v>90</v>
      </c>
      <c r="K917" s="36" t="s">
        <v>27</v>
      </c>
      <c r="L917" s="65">
        <v>287622</v>
      </c>
      <c r="M917" s="211">
        <v>45505</v>
      </c>
    </row>
    <row r="918" spans="1:13" ht="27" x14ac:dyDescent="0.2">
      <c r="A918" s="18" t="s">
        <v>57</v>
      </c>
      <c r="B918" s="32" t="s">
        <v>14</v>
      </c>
      <c r="C918" s="37" t="s">
        <v>20</v>
      </c>
      <c r="D918" s="111" t="s">
        <v>15</v>
      </c>
      <c r="E918" s="44" t="s">
        <v>15</v>
      </c>
      <c r="F918" s="57" t="s">
        <v>445</v>
      </c>
      <c r="G918" s="57">
        <v>2240274</v>
      </c>
      <c r="H918" s="46">
        <v>45524</v>
      </c>
      <c r="I918" s="41" t="s">
        <v>1642</v>
      </c>
      <c r="J918" s="41" t="s">
        <v>1617</v>
      </c>
      <c r="K918" s="76" t="s">
        <v>272</v>
      </c>
      <c r="L918" s="65">
        <v>166600</v>
      </c>
      <c r="M918" s="211">
        <v>45505</v>
      </c>
    </row>
    <row r="919" spans="1:13" ht="27" x14ac:dyDescent="0.2">
      <c r="A919" s="18" t="s">
        <v>57</v>
      </c>
      <c r="B919" s="18" t="s">
        <v>16</v>
      </c>
      <c r="C919" s="18" t="s">
        <v>72</v>
      </c>
      <c r="D919" s="111" t="s">
        <v>1509</v>
      </c>
      <c r="E919" s="156">
        <v>44204</v>
      </c>
      <c r="F919" s="57" t="s">
        <v>445</v>
      </c>
      <c r="G919" s="57">
        <v>2240275</v>
      </c>
      <c r="H919" s="46">
        <v>45524</v>
      </c>
      <c r="I919" s="41" t="s">
        <v>1643</v>
      </c>
      <c r="J919" s="41" t="s">
        <v>90</v>
      </c>
      <c r="K919" s="36" t="s">
        <v>27</v>
      </c>
      <c r="L919" s="65">
        <v>134252</v>
      </c>
      <c r="M919" s="211">
        <v>45505</v>
      </c>
    </row>
    <row r="920" spans="1:13" ht="27" x14ac:dyDescent="0.2">
      <c r="A920" s="18" t="s">
        <v>84</v>
      </c>
      <c r="B920" s="73" t="s">
        <v>636</v>
      </c>
      <c r="C920" s="37" t="s">
        <v>73</v>
      </c>
      <c r="D920" s="111" t="s">
        <v>15</v>
      </c>
      <c r="E920" s="44" t="s">
        <v>15</v>
      </c>
      <c r="F920" s="32" t="s">
        <v>25</v>
      </c>
      <c r="G920" s="112">
        <v>5240374</v>
      </c>
      <c r="H920" s="109">
        <v>45524</v>
      </c>
      <c r="I920" s="69" t="s">
        <v>1734</v>
      </c>
      <c r="J920" s="69" t="s">
        <v>33</v>
      </c>
      <c r="K920" s="124" t="s">
        <v>43</v>
      </c>
      <c r="L920" s="125">
        <v>2770320</v>
      </c>
      <c r="M920" s="211">
        <v>45505</v>
      </c>
    </row>
    <row r="921" spans="1:13" ht="27" x14ac:dyDescent="0.2">
      <c r="A921" s="18" t="s">
        <v>50</v>
      </c>
      <c r="B921" s="32" t="s">
        <v>14</v>
      </c>
      <c r="C921" s="37" t="s">
        <v>20</v>
      </c>
      <c r="D921" s="111" t="s">
        <v>15</v>
      </c>
      <c r="E921" s="44" t="s">
        <v>15</v>
      </c>
      <c r="F921" s="32" t="s">
        <v>25</v>
      </c>
      <c r="G921" s="58">
        <v>7240259</v>
      </c>
      <c r="H921" s="68">
        <v>45524</v>
      </c>
      <c r="I921" s="41" t="s">
        <v>1817</v>
      </c>
      <c r="J921" s="41" t="s">
        <v>188</v>
      </c>
      <c r="K921" s="76" t="s">
        <v>379</v>
      </c>
      <c r="L921" s="65">
        <v>129781</v>
      </c>
      <c r="M921" s="211">
        <v>45505</v>
      </c>
    </row>
    <row r="922" spans="1:13" ht="27" x14ac:dyDescent="0.2">
      <c r="A922" s="18" t="s">
        <v>87</v>
      </c>
      <c r="B922" s="18" t="s">
        <v>16</v>
      </c>
      <c r="C922" s="18" t="s">
        <v>72</v>
      </c>
      <c r="D922" s="111" t="s">
        <v>1509</v>
      </c>
      <c r="E922" s="45" t="s">
        <v>15</v>
      </c>
      <c r="F922" s="32" t="s">
        <v>25</v>
      </c>
      <c r="G922" s="73">
        <v>9240258</v>
      </c>
      <c r="H922" s="46">
        <v>45524</v>
      </c>
      <c r="I922" s="41" t="s">
        <v>390</v>
      </c>
      <c r="J922" s="41" t="s">
        <v>90</v>
      </c>
      <c r="K922" s="36" t="s">
        <v>27</v>
      </c>
      <c r="L922" s="65">
        <v>134452</v>
      </c>
      <c r="M922" s="211">
        <v>45505</v>
      </c>
    </row>
    <row r="923" spans="1:13" ht="27" x14ac:dyDescent="0.2">
      <c r="A923" s="18" t="s">
        <v>87</v>
      </c>
      <c r="B923" s="32" t="s">
        <v>0</v>
      </c>
      <c r="C923" s="18" t="s">
        <v>72</v>
      </c>
      <c r="D923" s="111" t="s">
        <v>15</v>
      </c>
      <c r="E923" s="44" t="s">
        <v>15</v>
      </c>
      <c r="F923" s="32" t="s">
        <v>25</v>
      </c>
      <c r="G923" s="73">
        <v>9240259</v>
      </c>
      <c r="H923" s="46">
        <v>45524</v>
      </c>
      <c r="I923" s="41" t="s">
        <v>1956</v>
      </c>
      <c r="J923" s="41" t="s">
        <v>1957</v>
      </c>
      <c r="K923" s="76" t="s">
        <v>355</v>
      </c>
      <c r="L923" s="65">
        <v>678300</v>
      </c>
      <c r="M923" s="211">
        <v>45505</v>
      </c>
    </row>
    <row r="924" spans="1:13" ht="27" x14ac:dyDescent="0.2">
      <c r="A924" s="18" t="s">
        <v>87</v>
      </c>
      <c r="B924" s="32" t="s">
        <v>0</v>
      </c>
      <c r="C924" s="18" t="s">
        <v>72</v>
      </c>
      <c r="D924" s="111" t="s">
        <v>15</v>
      </c>
      <c r="E924" s="44" t="s">
        <v>15</v>
      </c>
      <c r="F924" s="32" t="s">
        <v>25</v>
      </c>
      <c r="G924" s="73">
        <v>9240260</v>
      </c>
      <c r="H924" s="46">
        <v>45524</v>
      </c>
      <c r="I924" s="41" t="s">
        <v>1958</v>
      </c>
      <c r="J924" s="41" t="s">
        <v>94</v>
      </c>
      <c r="K924" s="76" t="s">
        <v>88</v>
      </c>
      <c r="L924" s="65">
        <v>95200</v>
      </c>
      <c r="M924" s="211">
        <v>45505</v>
      </c>
    </row>
    <row r="925" spans="1:13" ht="27" x14ac:dyDescent="0.2">
      <c r="A925" s="18" t="s">
        <v>87</v>
      </c>
      <c r="B925" s="32" t="s">
        <v>14</v>
      </c>
      <c r="C925" s="37" t="s">
        <v>20</v>
      </c>
      <c r="D925" s="111" t="s">
        <v>15</v>
      </c>
      <c r="E925" s="44" t="s">
        <v>15</v>
      </c>
      <c r="F925" s="32" t="s">
        <v>25</v>
      </c>
      <c r="G925" s="73">
        <v>9240261</v>
      </c>
      <c r="H925" s="46">
        <v>45524</v>
      </c>
      <c r="I925" s="41" t="s">
        <v>1959</v>
      </c>
      <c r="J925" s="37" t="s">
        <v>1580</v>
      </c>
      <c r="K925" s="108" t="s">
        <v>103</v>
      </c>
      <c r="L925" s="65">
        <v>197194</v>
      </c>
      <c r="M925" s="211">
        <v>45505</v>
      </c>
    </row>
    <row r="926" spans="1:13" ht="27" x14ac:dyDescent="0.2">
      <c r="A926" s="18" t="s">
        <v>59</v>
      </c>
      <c r="B926" s="18" t="s">
        <v>16</v>
      </c>
      <c r="C926" s="18" t="s">
        <v>72</v>
      </c>
      <c r="D926" s="111" t="s">
        <v>1509</v>
      </c>
      <c r="E926" s="80">
        <v>45456</v>
      </c>
      <c r="F926" s="32" t="s">
        <v>25</v>
      </c>
      <c r="G926" s="31">
        <v>19240245</v>
      </c>
      <c r="H926" s="45">
        <v>45524</v>
      </c>
      <c r="I926" s="84" t="s">
        <v>2009</v>
      </c>
      <c r="J926" s="41" t="s">
        <v>90</v>
      </c>
      <c r="K926" s="36" t="s">
        <v>27</v>
      </c>
      <c r="L926" s="133">
        <v>83519</v>
      </c>
      <c r="M926" s="211">
        <v>45505</v>
      </c>
    </row>
    <row r="927" spans="1:13" ht="13.5" x14ac:dyDescent="0.2">
      <c r="A927" s="18" t="s">
        <v>59</v>
      </c>
      <c r="B927" s="32" t="s">
        <v>14</v>
      </c>
      <c r="C927" s="37" t="s">
        <v>20</v>
      </c>
      <c r="D927" s="111" t="s">
        <v>15</v>
      </c>
      <c r="E927" s="44" t="s">
        <v>15</v>
      </c>
      <c r="F927" s="32" t="s">
        <v>25</v>
      </c>
      <c r="G927" s="31">
        <v>19240246</v>
      </c>
      <c r="H927" s="45">
        <v>45524</v>
      </c>
      <c r="I927" s="84" t="s">
        <v>2010</v>
      </c>
      <c r="J927" s="41" t="s">
        <v>1016</v>
      </c>
      <c r="K927" s="130" t="s">
        <v>2011</v>
      </c>
      <c r="L927" s="133">
        <v>29066</v>
      </c>
      <c r="M927" s="211">
        <v>45505</v>
      </c>
    </row>
    <row r="928" spans="1:13" ht="13.5" x14ac:dyDescent="0.2">
      <c r="A928" s="18" t="s">
        <v>58</v>
      </c>
      <c r="B928" s="32" t="s">
        <v>14</v>
      </c>
      <c r="C928" s="37" t="s">
        <v>20</v>
      </c>
      <c r="D928" s="111" t="s">
        <v>15</v>
      </c>
      <c r="E928" s="44" t="s">
        <v>15</v>
      </c>
      <c r="F928" s="32" t="s">
        <v>25</v>
      </c>
      <c r="G928" s="64">
        <v>10240311</v>
      </c>
      <c r="H928" s="67">
        <v>45524</v>
      </c>
      <c r="I928" s="37" t="s">
        <v>2049</v>
      </c>
      <c r="J928" s="37" t="s">
        <v>1580</v>
      </c>
      <c r="K928" s="108" t="s">
        <v>103</v>
      </c>
      <c r="L928" s="70">
        <v>295325</v>
      </c>
      <c r="M928" s="211">
        <v>45505</v>
      </c>
    </row>
    <row r="929" spans="1:13" ht="13.5" x14ac:dyDescent="0.2">
      <c r="A929" s="18" t="s">
        <v>58</v>
      </c>
      <c r="B929" s="32" t="s">
        <v>14</v>
      </c>
      <c r="C929" s="37" t="s">
        <v>20</v>
      </c>
      <c r="D929" s="111" t="s">
        <v>15</v>
      </c>
      <c r="E929" s="44" t="s">
        <v>15</v>
      </c>
      <c r="F929" s="32" t="s">
        <v>25</v>
      </c>
      <c r="G929" s="64">
        <v>10240312</v>
      </c>
      <c r="H929" s="67">
        <v>45524</v>
      </c>
      <c r="I929" s="37" t="s">
        <v>2050</v>
      </c>
      <c r="J929" s="37" t="s">
        <v>1580</v>
      </c>
      <c r="K929" s="108" t="s">
        <v>103</v>
      </c>
      <c r="L929" s="70">
        <v>295325</v>
      </c>
      <c r="M929" s="211">
        <v>45505</v>
      </c>
    </row>
    <row r="930" spans="1:13" ht="13.5" x14ac:dyDescent="0.2">
      <c r="A930" s="18" t="s">
        <v>58</v>
      </c>
      <c r="B930" s="32" t="s">
        <v>14</v>
      </c>
      <c r="C930" s="37" t="s">
        <v>20</v>
      </c>
      <c r="D930" s="111" t="s">
        <v>15</v>
      </c>
      <c r="E930" s="44" t="s">
        <v>15</v>
      </c>
      <c r="F930" s="32" t="s">
        <v>25</v>
      </c>
      <c r="G930" s="64">
        <v>10240313</v>
      </c>
      <c r="H930" s="67">
        <v>45524</v>
      </c>
      <c r="I930" s="37" t="s">
        <v>2051</v>
      </c>
      <c r="J930" s="37" t="s">
        <v>277</v>
      </c>
      <c r="K930" s="108" t="s">
        <v>278</v>
      </c>
      <c r="L930" s="70">
        <v>1020000</v>
      </c>
      <c r="M930" s="211">
        <v>45505</v>
      </c>
    </row>
    <row r="931" spans="1:13" ht="27" x14ac:dyDescent="0.2">
      <c r="A931" s="18" t="s">
        <v>58</v>
      </c>
      <c r="B931" s="32" t="s">
        <v>0</v>
      </c>
      <c r="C931" s="18" t="s">
        <v>72</v>
      </c>
      <c r="D931" s="111" t="s">
        <v>15</v>
      </c>
      <c r="E931" s="44" t="s">
        <v>15</v>
      </c>
      <c r="F931" s="32" t="s">
        <v>25</v>
      </c>
      <c r="G931" s="64">
        <v>10240314</v>
      </c>
      <c r="H931" s="67">
        <v>45524</v>
      </c>
      <c r="I931" s="37" t="s">
        <v>2052</v>
      </c>
      <c r="J931" s="37" t="s">
        <v>340</v>
      </c>
      <c r="K931" s="108" t="s">
        <v>214</v>
      </c>
      <c r="L931" s="70">
        <v>162200</v>
      </c>
      <c r="M931" s="211">
        <v>45505</v>
      </c>
    </row>
    <row r="932" spans="1:13" ht="27" x14ac:dyDescent="0.2">
      <c r="A932" s="18" t="s">
        <v>48</v>
      </c>
      <c r="B932" s="32" t="s">
        <v>14</v>
      </c>
      <c r="C932" s="37" t="s">
        <v>20</v>
      </c>
      <c r="D932" s="111" t="s">
        <v>15</v>
      </c>
      <c r="E932" s="44" t="s">
        <v>15</v>
      </c>
      <c r="F932" s="32" t="s">
        <v>25</v>
      </c>
      <c r="G932" s="78">
        <v>12240170</v>
      </c>
      <c r="H932" s="44">
        <v>45524</v>
      </c>
      <c r="I932" s="32" t="s">
        <v>2102</v>
      </c>
      <c r="J932" s="32" t="s">
        <v>2103</v>
      </c>
      <c r="K932" s="35" t="s">
        <v>2104</v>
      </c>
      <c r="L932" s="133">
        <v>207060</v>
      </c>
      <c r="M932" s="211">
        <v>45505</v>
      </c>
    </row>
    <row r="933" spans="1:13" ht="13.5" x14ac:dyDescent="0.2">
      <c r="A933" s="18" t="s">
        <v>48</v>
      </c>
      <c r="B933" s="18" t="s">
        <v>16</v>
      </c>
      <c r="C933" s="18" t="s">
        <v>72</v>
      </c>
      <c r="D933" s="31" t="s">
        <v>2086</v>
      </c>
      <c r="E933" s="45">
        <v>45456</v>
      </c>
      <c r="F933" s="32" t="s">
        <v>25</v>
      </c>
      <c r="G933" s="78">
        <v>12240171</v>
      </c>
      <c r="H933" s="44">
        <v>45524</v>
      </c>
      <c r="I933" s="32" t="s">
        <v>2105</v>
      </c>
      <c r="J933" s="32" t="s">
        <v>2088</v>
      </c>
      <c r="K933" s="35" t="s">
        <v>27</v>
      </c>
      <c r="L933" s="133">
        <v>209152</v>
      </c>
      <c r="M933" s="211">
        <v>45505</v>
      </c>
    </row>
    <row r="934" spans="1:13" ht="27" x14ac:dyDescent="0.2">
      <c r="A934" s="18" t="s">
        <v>51</v>
      </c>
      <c r="B934" s="32" t="s">
        <v>0</v>
      </c>
      <c r="C934" s="18" t="s">
        <v>72</v>
      </c>
      <c r="D934" s="111" t="s">
        <v>15</v>
      </c>
      <c r="E934" s="44" t="s">
        <v>15</v>
      </c>
      <c r="F934" s="32" t="s">
        <v>25</v>
      </c>
      <c r="G934" s="57">
        <v>13240273</v>
      </c>
      <c r="H934" s="46">
        <v>45524</v>
      </c>
      <c r="I934" s="41" t="s">
        <v>2135</v>
      </c>
      <c r="J934" s="41" t="s">
        <v>2136</v>
      </c>
      <c r="K934" s="76" t="s">
        <v>317</v>
      </c>
      <c r="L934" s="126">
        <v>120000</v>
      </c>
      <c r="M934" s="211">
        <v>45505</v>
      </c>
    </row>
    <row r="935" spans="1:13" ht="27" x14ac:dyDescent="0.2">
      <c r="A935" s="18" t="s">
        <v>51</v>
      </c>
      <c r="B935" s="32" t="s">
        <v>0</v>
      </c>
      <c r="C935" s="18" t="s">
        <v>72</v>
      </c>
      <c r="D935" s="111" t="s">
        <v>15</v>
      </c>
      <c r="E935" s="44" t="s">
        <v>15</v>
      </c>
      <c r="F935" s="42" t="s">
        <v>26</v>
      </c>
      <c r="G935" s="57" t="s">
        <v>26</v>
      </c>
      <c r="H935" s="46">
        <v>45524</v>
      </c>
      <c r="I935" s="41" t="s">
        <v>2148</v>
      </c>
      <c r="J935" s="41" t="s">
        <v>1164</v>
      </c>
      <c r="K935" s="76" t="s">
        <v>1165</v>
      </c>
      <c r="L935" s="126">
        <v>30000000</v>
      </c>
      <c r="M935" s="211">
        <v>45505</v>
      </c>
    </row>
    <row r="936" spans="1:13" ht="27" x14ac:dyDescent="0.2">
      <c r="A936" s="18" t="s">
        <v>42</v>
      </c>
      <c r="B936" s="32" t="s">
        <v>0</v>
      </c>
      <c r="C936" s="18" t="s">
        <v>72</v>
      </c>
      <c r="D936" s="111" t="s">
        <v>15</v>
      </c>
      <c r="E936" s="44" t="s">
        <v>15</v>
      </c>
      <c r="F936" s="32" t="s">
        <v>25</v>
      </c>
      <c r="G936" s="58">
        <v>15240242</v>
      </c>
      <c r="H936" s="68">
        <v>45524</v>
      </c>
      <c r="I936" s="41" t="s">
        <v>2218</v>
      </c>
      <c r="J936" s="41" t="s">
        <v>341</v>
      </c>
      <c r="K936" s="76" t="s">
        <v>342</v>
      </c>
      <c r="L936" s="65">
        <v>134482</v>
      </c>
      <c r="M936" s="211">
        <v>45505</v>
      </c>
    </row>
    <row r="937" spans="1:13" ht="54" x14ac:dyDescent="0.2">
      <c r="A937" s="88" t="s">
        <v>17</v>
      </c>
      <c r="B937" s="18" t="s">
        <v>16</v>
      </c>
      <c r="C937" s="18" t="s">
        <v>72</v>
      </c>
      <c r="D937" s="119" t="s">
        <v>2409</v>
      </c>
      <c r="E937" s="120">
        <v>45518</v>
      </c>
      <c r="F937" s="32" t="s">
        <v>25</v>
      </c>
      <c r="G937" s="81">
        <v>17240803</v>
      </c>
      <c r="H937" s="68">
        <v>45524</v>
      </c>
      <c r="I937" s="41" t="s">
        <v>2410</v>
      </c>
      <c r="J937" s="41" t="s">
        <v>2411</v>
      </c>
      <c r="K937" s="127" t="s">
        <v>2412</v>
      </c>
      <c r="L937" s="162">
        <v>426020</v>
      </c>
      <c r="M937" s="211">
        <v>45505</v>
      </c>
    </row>
    <row r="938" spans="1:13" ht="40.5" x14ac:dyDescent="0.2">
      <c r="A938" s="18" t="s">
        <v>60</v>
      </c>
      <c r="B938" s="32" t="s">
        <v>14</v>
      </c>
      <c r="C938" s="37" t="s">
        <v>20</v>
      </c>
      <c r="D938" s="111" t="s">
        <v>15</v>
      </c>
      <c r="E938" s="44" t="s">
        <v>15</v>
      </c>
      <c r="F938" s="32" t="s">
        <v>25</v>
      </c>
      <c r="G938" s="57">
        <v>18240259</v>
      </c>
      <c r="H938" s="46">
        <v>45525</v>
      </c>
      <c r="I938" s="41" t="s">
        <v>1536</v>
      </c>
      <c r="J938" s="41" t="s">
        <v>541</v>
      </c>
      <c r="K938" s="76" t="s">
        <v>542</v>
      </c>
      <c r="L938" s="65">
        <v>2820000</v>
      </c>
      <c r="M938" s="211">
        <v>45505</v>
      </c>
    </row>
    <row r="939" spans="1:13" ht="13.5" x14ac:dyDescent="0.2">
      <c r="A939" s="18" t="s">
        <v>57</v>
      </c>
      <c r="B939" s="42" t="s">
        <v>21</v>
      </c>
      <c r="C939" s="37" t="s">
        <v>20</v>
      </c>
      <c r="D939" s="112" t="s">
        <v>1644</v>
      </c>
      <c r="E939" s="156">
        <v>44414</v>
      </c>
      <c r="F939" s="57" t="s">
        <v>445</v>
      </c>
      <c r="G939" s="57">
        <v>2240276</v>
      </c>
      <c r="H939" s="46">
        <v>45525</v>
      </c>
      <c r="I939" s="41" t="s">
        <v>1645</v>
      </c>
      <c r="J939" s="41" t="s">
        <v>258</v>
      </c>
      <c r="K939" s="76" t="s">
        <v>281</v>
      </c>
      <c r="L939" s="65">
        <v>4923149</v>
      </c>
      <c r="M939" s="211">
        <v>45505</v>
      </c>
    </row>
    <row r="940" spans="1:13" ht="13.5" x14ac:dyDescent="0.2">
      <c r="A940" s="18" t="s">
        <v>57</v>
      </c>
      <c r="B940" s="32" t="s">
        <v>14</v>
      </c>
      <c r="C940" s="37" t="s">
        <v>20</v>
      </c>
      <c r="D940" s="111" t="s">
        <v>15</v>
      </c>
      <c r="E940" s="44" t="s">
        <v>15</v>
      </c>
      <c r="F940" s="57" t="s">
        <v>445</v>
      </c>
      <c r="G940" s="57">
        <v>2240277</v>
      </c>
      <c r="H940" s="46">
        <v>45525</v>
      </c>
      <c r="I940" s="41" t="s">
        <v>1646</v>
      </c>
      <c r="J940" s="41" t="s">
        <v>1647</v>
      </c>
      <c r="K940" s="76" t="s">
        <v>1648</v>
      </c>
      <c r="L940" s="65">
        <v>86275</v>
      </c>
      <c r="M940" s="211">
        <v>45505</v>
      </c>
    </row>
    <row r="941" spans="1:13" ht="27" x14ac:dyDescent="0.2">
      <c r="A941" s="18" t="s">
        <v>57</v>
      </c>
      <c r="B941" s="32" t="s">
        <v>14</v>
      </c>
      <c r="C941" s="37" t="s">
        <v>20</v>
      </c>
      <c r="D941" s="111" t="s">
        <v>15</v>
      </c>
      <c r="E941" s="44" t="s">
        <v>15</v>
      </c>
      <c r="F941" s="57" t="s">
        <v>445</v>
      </c>
      <c r="G941" s="57">
        <v>2240278</v>
      </c>
      <c r="H941" s="46">
        <v>45525</v>
      </c>
      <c r="I941" s="41" t="s">
        <v>1649</v>
      </c>
      <c r="J941" s="41" t="s">
        <v>372</v>
      </c>
      <c r="K941" s="76" t="s">
        <v>373</v>
      </c>
      <c r="L941" s="65">
        <v>655452</v>
      </c>
      <c r="M941" s="211">
        <v>45505</v>
      </c>
    </row>
    <row r="942" spans="1:13" ht="67.5" x14ac:dyDescent="0.2">
      <c r="A942" s="18" t="s">
        <v>55</v>
      </c>
      <c r="B942" s="18" t="s">
        <v>16</v>
      </c>
      <c r="C942" s="18" t="s">
        <v>72</v>
      </c>
      <c r="D942" s="111" t="s">
        <v>1509</v>
      </c>
      <c r="E942" s="44" t="s">
        <v>15</v>
      </c>
      <c r="F942" s="32" t="s">
        <v>25</v>
      </c>
      <c r="G942" s="57">
        <v>32400177</v>
      </c>
      <c r="H942" s="44">
        <v>45525</v>
      </c>
      <c r="I942" s="32" t="s">
        <v>1668</v>
      </c>
      <c r="J942" s="41" t="s">
        <v>90</v>
      </c>
      <c r="K942" s="36" t="s">
        <v>27</v>
      </c>
      <c r="L942" s="133">
        <v>149722</v>
      </c>
      <c r="M942" s="211">
        <v>45505</v>
      </c>
    </row>
    <row r="943" spans="1:13" ht="40.5" x14ac:dyDescent="0.2">
      <c r="A943" s="18" t="s">
        <v>55</v>
      </c>
      <c r="B943" s="18" t="s">
        <v>16</v>
      </c>
      <c r="C943" s="18" t="s">
        <v>72</v>
      </c>
      <c r="D943" s="111" t="s">
        <v>1509</v>
      </c>
      <c r="E943" s="44" t="s">
        <v>15</v>
      </c>
      <c r="F943" s="32" t="s">
        <v>25</v>
      </c>
      <c r="G943" s="57">
        <v>32400178</v>
      </c>
      <c r="H943" s="44">
        <v>45525</v>
      </c>
      <c r="I943" s="32" t="s">
        <v>1669</v>
      </c>
      <c r="J943" s="41" t="s">
        <v>90</v>
      </c>
      <c r="K943" s="36" t="s">
        <v>27</v>
      </c>
      <c r="L943" s="133">
        <v>150322</v>
      </c>
      <c r="M943" s="211">
        <v>45505</v>
      </c>
    </row>
    <row r="944" spans="1:13" ht="40.5" x14ac:dyDescent="0.2">
      <c r="A944" s="18" t="s">
        <v>55</v>
      </c>
      <c r="B944" s="18" t="s">
        <v>16</v>
      </c>
      <c r="C944" s="18" t="s">
        <v>72</v>
      </c>
      <c r="D944" s="111" t="s">
        <v>1509</v>
      </c>
      <c r="E944" s="44" t="s">
        <v>15</v>
      </c>
      <c r="F944" s="32" t="s">
        <v>25</v>
      </c>
      <c r="G944" s="57">
        <v>32400179</v>
      </c>
      <c r="H944" s="44">
        <v>45525</v>
      </c>
      <c r="I944" s="32" t="s">
        <v>1670</v>
      </c>
      <c r="J944" s="41" t="s">
        <v>90</v>
      </c>
      <c r="K944" s="36" t="s">
        <v>27</v>
      </c>
      <c r="L944" s="133">
        <v>91092</v>
      </c>
      <c r="M944" s="211">
        <v>45505</v>
      </c>
    </row>
    <row r="945" spans="1:13" ht="54" x14ac:dyDescent="0.2">
      <c r="A945" s="18" t="s">
        <v>55</v>
      </c>
      <c r="B945" s="18" t="s">
        <v>16</v>
      </c>
      <c r="C945" s="18" t="s">
        <v>72</v>
      </c>
      <c r="D945" s="111" t="s">
        <v>1509</v>
      </c>
      <c r="E945" s="44" t="s">
        <v>15</v>
      </c>
      <c r="F945" s="32" t="s">
        <v>25</v>
      </c>
      <c r="G945" s="57">
        <v>32400180</v>
      </c>
      <c r="H945" s="44">
        <v>45525</v>
      </c>
      <c r="I945" s="32" t="s">
        <v>1671</v>
      </c>
      <c r="J945" s="41" t="s">
        <v>90</v>
      </c>
      <c r="K945" s="36" t="s">
        <v>27</v>
      </c>
      <c r="L945" s="133">
        <v>237922</v>
      </c>
      <c r="M945" s="211">
        <v>45505</v>
      </c>
    </row>
    <row r="946" spans="1:13" ht="40.5" x14ac:dyDescent="0.2">
      <c r="A946" s="18" t="s">
        <v>55</v>
      </c>
      <c r="B946" s="18" t="s">
        <v>16</v>
      </c>
      <c r="C946" s="18" t="s">
        <v>72</v>
      </c>
      <c r="D946" s="111" t="s">
        <v>1509</v>
      </c>
      <c r="E946" s="44" t="s">
        <v>15</v>
      </c>
      <c r="F946" s="32" t="s">
        <v>25</v>
      </c>
      <c r="G946" s="57">
        <v>32400181</v>
      </c>
      <c r="H946" s="44">
        <v>45525</v>
      </c>
      <c r="I946" s="32" t="s">
        <v>1672</v>
      </c>
      <c r="J946" s="41" t="s">
        <v>90</v>
      </c>
      <c r="K946" s="36" t="s">
        <v>27</v>
      </c>
      <c r="L946" s="133">
        <v>170992</v>
      </c>
      <c r="M946" s="211">
        <v>45505</v>
      </c>
    </row>
    <row r="947" spans="1:13" ht="40.5" x14ac:dyDescent="0.2">
      <c r="A947" s="18" t="s">
        <v>55</v>
      </c>
      <c r="B947" s="18" t="s">
        <v>16</v>
      </c>
      <c r="C947" s="18" t="s">
        <v>72</v>
      </c>
      <c r="D947" s="111" t="s">
        <v>1509</v>
      </c>
      <c r="E947" s="44" t="s">
        <v>15</v>
      </c>
      <c r="F947" s="32" t="s">
        <v>25</v>
      </c>
      <c r="G947" s="57">
        <v>32400182</v>
      </c>
      <c r="H947" s="44">
        <v>45525</v>
      </c>
      <c r="I947" s="32" t="s">
        <v>1673</v>
      </c>
      <c r="J947" s="41" t="s">
        <v>90</v>
      </c>
      <c r="K947" s="36" t="s">
        <v>27</v>
      </c>
      <c r="L947" s="133">
        <v>134791</v>
      </c>
      <c r="M947" s="211">
        <v>45505</v>
      </c>
    </row>
    <row r="948" spans="1:13" ht="13.5" x14ac:dyDescent="0.2">
      <c r="A948" s="18" t="s">
        <v>55</v>
      </c>
      <c r="B948" s="32" t="s">
        <v>14</v>
      </c>
      <c r="C948" s="37" t="s">
        <v>20</v>
      </c>
      <c r="D948" s="111" t="s">
        <v>15</v>
      </c>
      <c r="E948" s="44" t="s">
        <v>15</v>
      </c>
      <c r="F948" s="32" t="s">
        <v>25</v>
      </c>
      <c r="G948" s="57">
        <v>32400176</v>
      </c>
      <c r="H948" s="44">
        <v>45525</v>
      </c>
      <c r="I948" s="32" t="s">
        <v>1680</v>
      </c>
      <c r="J948" s="34" t="s">
        <v>1681</v>
      </c>
      <c r="K948" s="35" t="s">
        <v>1682</v>
      </c>
      <c r="L948" s="133">
        <v>874650</v>
      </c>
      <c r="M948" s="211">
        <v>45505</v>
      </c>
    </row>
    <row r="949" spans="1:13" ht="13.5" x14ac:dyDescent="0.2">
      <c r="A949" s="18" t="s">
        <v>85</v>
      </c>
      <c r="B949" s="32" t="s">
        <v>14</v>
      </c>
      <c r="C949" s="37" t="s">
        <v>20</v>
      </c>
      <c r="D949" s="111" t="s">
        <v>15</v>
      </c>
      <c r="E949" s="44" t="s">
        <v>15</v>
      </c>
      <c r="F949" s="32" t="s">
        <v>25</v>
      </c>
      <c r="G949" s="48">
        <v>6240363</v>
      </c>
      <c r="H949" s="46">
        <v>45525</v>
      </c>
      <c r="I949" s="39" t="s">
        <v>1761</v>
      </c>
      <c r="J949" s="39" t="s">
        <v>332</v>
      </c>
      <c r="K949" s="40" t="s">
        <v>333</v>
      </c>
      <c r="L949" s="63">
        <v>130900</v>
      </c>
      <c r="M949" s="211">
        <v>45505</v>
      </c>
    </row>
    <row r="950" spans="1:13" ht="13.5" x14ac:dyDescent="0.2">
      <c r="A950" s="18" t="s">
        <v>50</v>
      </c>
      <c r="B950" s="32" t="s">
        <v>14</v>
      </c>
      <c r="C950" s="37" t="s">
        <v>20</v>
      </c>
      <c r="D950" s="111" t="s">
        <v>15</v>
      </c>
      <c r="E950" s="44" t="s">
        <v>15</v>
      </c>
      <c r="F950" s="32" t="s">
        <v>25</v>
      </c>
      <c r="G950" s="58">
        <v>7240260</v>
      </c>
      <c r="H950" s="68">
        <v>45525</v>
      </c>
      <c r="I950" s="41" t="s">
        <v>1818</v>
      </c>
      <c r="J950" s="41" t="s">
        <v>337</v>
      </c>
      <c r="K950" s="76" t="s">
        <v>1819</v>
      </c>
      <c r="L950" s="65">
        <v>320001</v>
      </c>
      <c r="M950" s="211">
        <v>45505</v>
      </c>
    </row>
    <row r="951" spans="1:13" ht="27" x14ac:dyDescent="0.2">
      <c r="A951" s="18" t="s">
        <v>50</v>
      </c>
      <c r="B951" s="32" t="s">
        <v>0</v>
      </c>
      <c r="C951" s="18" t="s">
        <v>72</v>
      </c>
      <c r="D951" s="111" t="s">
        <v>15</v>
      </c>
      <c r="E951" s="44" t="s">
        <v>15</v>
      </c>
      <c r="F951" s="32" t="s">
        <v>25</v>
      </c>
      <c r="G951" s="58">
        <v>7240261</v>
      </c>
      <c r="H951" s="68">
        <v>45525</v>
      </c>
      <c r="I951" s="41" t="s">
        <v>1820</v>
      </c>
      <c r="J951" s="41" t="s">
        <v>150</v>
      </c>
      <c r="K951" s="76" t="s">
        <v>361</v>
      </c>
      <c r="L951" s="65">
        <v>83776</v>
      </c>
      <c r="M951" s="211">
        <v>45505</v>
      </c>
    </row>
    <row r="952" spans="1:13" ht="27" x14ac:dyDescent="0.2">
      <c r="A952" s="18" t="s">
        <v>109</v>
      </c>
      <c r="B952" s="32" t="s">
        <v>14</v>
      </c>
      <c r="C952" s="37" t="s">
        <v>20</v>
      </c>
      <c r="D952" s="111" t="s">
        <v>15</v>
      </c>
      <c r="E952" s="44" t="s">
        <v>15</v>
      </c>
      <c r="F952" s="57" t="s">
        <v>445</v>
      </c>
      <c r="G952" s="77" t="s">
        <v>1902</v>
      </c>
      <c r="H952" s="59">
        <v>45525</v>
      </c>
      <c r="I952" s="77" t="s">
        <v>1903</v>
      </c>
      <c r="J952" s="32" t="s">
        <v>312</v>
      </c>
      <c r="K952" s="36" t="s">
        <v>32</v>
      </c>
      <c r="L952" s="70">
        <v>3295050</v>
      </c>
      <c r="M952" s="211">
        <v>45505</v>
      </c>
    </row>
    <row r="953" spans="1:13" ht="27" x14ac:dyDescent="0.2">
      <c r="A953" s="18" t="s">
        <v>87</v>
      </c>
      <c r="B953" s="18" t="s">
        <v>16</v>
      </c>
      <c r="C953" s="18" t="s">
        <v>72</v>
      </c>
      <c r="D953" s="111" t="s">
        <v>1509</v>
      </c>
      <c r="E953" s="45" t="s">
        <v>15</v>
      </c>
      <c r="F953" s="32" t="s">
        <v>25</v>
      </c>
      <c r="G953" s="73">
        <v>9240262</v>
      </c>
      <c r="H953" s="46">
        <v>45525</v>
      </c>
      <c r="I953" s="41" t="s">
        <v>365</v>
      </c>
      <c r="J953" s="41" t="s">
        <v>90</v>
      </c>
      <c r="K953" s="36" t="s">
        <v>27</v>
      </c>
      <c r="L953" s="65">
        <v>284490</v>
      </c>
      <c r="M953" s="211">
        <v>45505</v>
      </c>
    </row>
    <row r="954" spans="1:13" ht="27" x14ac:dyDescent="0.2">
      <c r="A954" s="18" t="s">
        <v>87</v>
      </c>
      <c r="B954" s="32" t="s">
        <v>0</v>
      </c>
      <c r="C954" s="18" t="s">
        <v>72</v>
      </c>
      <c r="D954" s="111" t="s">
        <v>15</v>
      </c>
      <c r="E954" s="44" t="s">
        <v>15</v>
      </c>
      <c r="F954" s="32" t="s">
        <v>25</v>
      </c>
      <c r="G954" s="73">
        <v>9240263</v>
      </c>
      <c r="H954" s="46">
        <v>45525</v>
      </c>
      <c r="I954" s="41" t="s">
        <v>1960</v>
      </c>
      <c r="J954" s="41" t="s">
        <v>1961</v>
      </c>
      <c r="K954" s="76" t="s">
        <v>1962</v>
      </c>
      <c r="L954" s="65">
        <v>1000000</v>
      </c>
      <c r="M954" s="211">
        <v>45505</v>
      </c>
    </row>
    <row r="955" spans="1:13" ht="27" x14ac:dyDescent="0.2">
      <c r="A955" s="18" t="s">
        <v>87</v>
      </c>
      <c r="B955" s="32" t="s">
        <v>14</v>
      </c>
      <c r="C955" s="37" t="s">
        <v>20</v>
      </c>
      <c r="D955" s="111" t="s">
        <v>15</v>
      </c>
      <c r="E955" s="44" t="s">
        <v>15</v>
      </c>
      <c r="F955" s="32" t="s">
        <v>25</v>
      </c>
      <c r="G955" s="73">
        <v>9240264</v>
      </c>
      <c r="H955" s="46">
        <v>45525</v>
      </c>
      <c r="I955" s="41" t="s">
        <v>1963</v>
      </c>
      <c r="J955" s="41" t="s">
        <v>1964</v>
      </c>
      <c r="K955" s="76" t="s">
        <v>1965</v>
      </c>
      <c r="L955" s="65">
        <v>680000</v>
      </c>
      <c r="M955" s="211">
        <v>45505</v>
      </c>
    </row>
    <row r="956" spans="1:13" ht="13.5" x14ac:dyDescent="0.2">
      <c r="A956" s="18" t="s">
        <v>87</v>
      </c>
      <c r="B956" s="73" t="s">
        <v>636</v>
      </c>
      <c r="C956" s="37" t="s">
        <v>73</v>
      </c>
      <c r="D956" s="111" t="s">
        <v>15</v>
      </c>
      <c r="E956" s="44" t="s">
        <v>15</v>
      </c>
      <c r="F956" s="32" t="s">
        <v>25</v>
      </c>
      <c r="G956" s="73">
        <v>9240265</v>
      </c>
      <c r="H956" s="46">
        <v>45525</v>
      </c>
      <c r="I956" s="41" t="s">
        <v>1966</v>
      </c>
      <c r="J956" s="41" t="s">
        <v>1967</v>
      </c>
      <c r="K956" s="76" t="s">
        <v>1968</v>
      </c>
      <c r="L956" s="65">
        <v>123760</v>
      </c>
      <c r="M956" s="211">
        <v>45505</v>
      </c>
    </row>
    <row r="957" spans="1:13" ht="13.5" x14ac:dyDescent="0.2">
      <c r="A957" s="18" t="s">
        <v>59</v>
      </c>
      <c r="B957" s="32" t="s">
        <v>14</v>
      </c>
      <c r="C957" s="37" t="s">
        <v>20</v>
      </c>
      <c r="D957" s="111" t="s">
        <v>15</v>
      </c>
      <c r="E957" s="44" t="s">
        <v>15</v>
      </c>
      <c r="F957" s="32" t="s">
        <v>25</v>
      </c>
      <c r="G957" s="31">
        <v>19240247</v>
      </c>
      <c r="H957" s="45">
        <v>45525</v>
      </c>
      <c r="I957" s="84" t="s">
        <v>2012</v>
      </c>
      <c r="J957" s="41" t="s">
        <v>1059</v>
      </c>
      <c r="K957" s="130" t="s">
        <v>2013</v>
      </c>
      <c r="L957" s="133">
        <v>79916</v>
      </c>
      <c r="M957" s="211">
        <v>45505</v>
      </c>
    </row>
    <row r="958" spans="1:13" ht="27" x14ac:dyDescent="0.2">
      <c r="A958" s="18" t="s">
        <v>59</v>
      </c>
      <c r="B958" s="18" t="s">
        <v>16</v>
      </c>
      <c r="C958" s="18" t="s">
        <v>72</v>
      </c>
      <c r="D958" s="111" t="s">
        <v>1509</v>
      </c>
      <c r="E958" s="80">
        <v>45456</v>
      </c>
      <c r="F958" s="32" t="s">
        <v>25</v>
      </c>
      <c r="G958" s="31">
        <v>19240249</v>
      </c>
      <c r="H958" s="45">
        <v>45525</v>
      </c>
      <c r="I958" s="84" t="s">
        <v>2014</v>
      </c>
      <c r="J958" s="41" t="s">
        <v>90</v>
      </c>
      <c r="K958" s="36" t="s">
        <v>27</v>
      </c>
      <c r="L958" s="133">
        <v>187683</v>
      </c>
      <c r="M958" s="211">
        <v>45505</v>
      </c>
    </row>
    <row r="959" spans="1:13" ht="13.5" x14ac:dyDescent="0.2">
      <c r="A959" s="18" t="s">
        <v>58</v>
      </c>
      <c r="B959" s="32" t="s">
        <v>14</v>
      </c>
      <c r="C959" s="37" t="s">
        <v>20</v>
      </c>
      <c r="D959" s="111" t="s">
        <v>15</v>
      </c>
      <c r="E959" s="44" t="s">
        <v>15</v>
      </c>
      <c r="F959" s="32" t="s">
        <v>25</v>
      </c>
      <c r="G959" s="64">
        <v>10240315</v>
      </c>
      <c r="H959" s="67">
        <v>45525</v>
      </c>
      <c r="I959" s="37" t="s">
        <v>2053</v>
      </c>
      <c r="J959" s="37" t="s">
        <v>191</v>
      </c>
      <c r="K959" s="108" t="s">
        <v>66</v>
      </c>
      <c r="L959" s="70">
        <v>482171</v>
      </c>
      <c r="M959" s="211">
        <v>45505</v>
      </c>
    </row>
    <row r="960" spans="1:13" ht="13.5" x14ac:dyDescent="0.2">
      <c r="A960" s="18" t="s">
        <v>58</v>
      </c>
      <c r="B960" s="73" t="s">
        <v>2</v>
      </c>
      <c r="C960" s="128" t="s">
        <v>2</v>
      </c>
      <c r="D960" s="38" t="s">
        <v>2033</v>
      </c>
      <c r="E960" s="67">
        <v>39821</v>
      </c>
      <c r="F960" s="32" t="s">
        <v>25</v>
      </c>
      <c r="G960" s="64">
        <v>10240316</v>
      </c>
      <c r="H960" s="67">
        <v>45525</v>
      </c>
      <c r="I960" s="37" t="s">
        <v>2054</v>
      </c>
      <c r="J960" s="37" t="s">
        <v>2035</v>
      </c>
      <c r="K960" s="108" t="s">
        <v>27</v>
      </c>
      <c r="L960" s="70">
        <v>272170</v>
      </c>
      <c r="M960" s="211">
        <v>45505</v>
      </c>
    </row>
    <row r="961" spans="1:13" ht="27" x14ac:dyDescent="0.2">
      <c r="A961" s="18" t="s">
        <v>49</v>
      </c>
      <c r="B961" s="18" t="s">
        <v>16</v>
      </c>
      <c r="C961" s="18" t="s">
        <v>72</v>
      </c>
      <c r="D961" s="111" t="s">
        <v>1509</v>
      </c>
      <c r="E961" s="80">
        <v>45456</v>
      </c>
      <c r="F961" s="57" t="s">
        <v>445</v>
      </c>
      <c r="G961" s="18">
        <v>11240335</v>
      </c>
      <c r="H961" s="47">
        <v>45525</v>
      </c>
      <c r="I961" s="32" t="s">
        <v>2083</v>
      </c>
      <c r="J961" s="41" t="s">
        <v>90</v>
      </c>
      <c r="K961" s="36" t="s">
        <v>27</v>
      </c>
      <c r="L961" s="65">
        <v>303095</v>
      </c>
      <c r="M961" s="211">
        <v>45505</v>
      </c>
    </row>
    <row r="962" spans="1:13" ht="27" x14ac:dyDescent="0.2">
      <c r="A962" s="18" t="s">
        <v>48</v>
      </c>
      <c r="B962" s="18" t="s">
        <v>16</v>
      </c>
      <c r="C962" s="18" t="s">
        <v>72</v>
      </c>
      <c r="D962" s="31" t="s">
        <v>2086</v>
      </c>
      <c r="E962" s="45">
        <v>45456</v>
      </c>
      <c r="F962" s="32" t="s">
        <v>25</v>
      </c>
      <c r="G962" s="78">
        <v>12240172</v>
      </c>
      <c r="H962" s="44">
        <v>45525</v>
      </c>
      <c r="I962" s="32" t="s">
        <v>2106</v>
      </c>
      <c r="J962" s="32" t="s">
        <v>2088</v>
      </c>
      <c r="K962" s="35" t="s">
        <v>27</v>
      </c>
      <c r="L962" s="133">
        <v>280770</v>
      </c>
      <c r="M962" s="211">
        <v>45505</v>
      </c>
    </row>
    <row r="963" spans="1:13" ht="27" x14ac:dyDescent="0.2">
      <c r="A963" s="18" t="s">
        <v>51</v>
      </c>
      <c r="B963" s="32" t="s">
        <v>0</v>
      </c>
      <c r="C963" s="18" t="s">
        <v>72</v>
      </c>
      <c r="D963" s="111" t="s">
        <v>15</v>
      </c>
      <c r="E963" s="44" t="s">
        <v>15</v>
      </c>
      <c r="F963" s="32" t="s">
        <v>25</v>
      </c>
      <c r="G963" s="57">
        <v>13240274</v>
      </c>
      <c r="H963" s="46">
        <v>45525</v>
      </c>
      <c r="I963" s="41" t="s">
        <v>2137</v>
      </c>
      <c r="J963" s="41" t="s">
        <v>297</v>
      </c>
      <c r="K963" s="76" t="s">
        <v>298</v>
      </c>
      <c r="L963" s="126">
        <v>270000</v>
      </c>
      <c r="M963" s="211">
        <v>45505</v>
      </c>
    </row>
    <row r="964" spans="1:13" ht="27" x14ac:dyDescent="0.2">
      <c r="A964" s="18" t="s">
        <v>53</v>
      </c>
      <c r="B964" s="18" t="s">
        <v>16</v>
      </c>
      <c r="C964" s="18" t="s">
        <v>72</v>
      </c>
      <c r="D964" s="42" t="s">
        <v>545</v>
      </c>
      <c r="E964" s="44">
        <v>45236</v>
      </c>
      <c r="F964" s="32" t="s">
        <v>25</v>
      </c>
      <c r="G964" s="58">
        <v>14240225</v>
      </c>
      <c r="H964" s="68">
        <v>45525</v>
      </c>
      <c r="I964" s="32" t="s">
        <v>2166</v>
      </c>
      <c r="J964" s="51" t="s">
        <v>154</v>
      </c>
      <c r="K964" s="66" t="s">
        <v>130</v>
      </c>
      <c r="L964" s="65">
        <v>44863</v>
      </c>
      <c r="M964" s="211">
        <v>45505</v>
      </c>
    </row>
    <row r="965" spans="1:13" ht="13.5" x14ac:dyDescent="0.2">
      <c r="A965" s="18" t="s">
        <v>53</v>
      </c>
      <c r="B965" s="32" t="s">
        <v>14</v>
      </c>
      <c r="C965" s="37" t="s">
        <v>20</v>
      </c>
      <c r="D965" s="111" t="s">
        <v>15</v>
      </c>
      <c r="E965" s="44" t="s">
        <v>15</v>
      </c>
      <c r="F965" s="32" t="s">
        <v>25</v>
      </c>
      <c r="G965" s="58">
        <v>14240226</v>
      </c>
      <c r="H965" s="68">
        <v>45525</v>
      </c>
      <c r="I965" s="32" t="s">
        <v>2167</v>
      </c>
      <c r="J965" s="51" t="s">
        <v>2168</v>
      </c>
      <c r="K965" s="66" t="s">
        <v>435</v>
      </c>
      <c r="L965" s="65">
        <v>280000</v>
      </c>
      <c r="M965" s="211">
        <v>45505</v>
      </c>
    </row>
    <row r="966" spans="1:13" ht="27" x14ac:dyDescent="0.2">
      <c r="A966" s="18" t="s">
        <v>42</v>
      </c>
      <c r="B966" s="32" t="s">
        <v>14</v>
      </c>
      <c r="C966" s="37" t="s">
        <v>20</v>
      </c>
      <c r="D966" s="111" t="s">
        <v>15</v>
      </c>
      <c r="E966" s="44" t="s">
        <v>15</v>
      </c>
      <c r="F966" s="32" t="s">
        <v>25</v>
      </c>
      <c r="G966" s="112">
        <v>15240243</v>
      </c>
      <c r="H966" s="109">
        <v>45525</v>
      </c>
      <c r="I966" s="69" t="s">
        <v>2219</v>
      </c>
      <c r="J966" s="69" t="s">
        <v>1275</v>
      </c>
      <c r="K966" s="124" t="s">
        <v>1276</v>
      </c>
      <c r="L966" s="125">
        <v>908047</v>
      </c>
      <c r="M966" s="211">
        <v>45505</v>
      </c>
    </row>
    <row r="967" spans="1:13" ht="27" x14ac:dyDescent="0.2">
      <c r="A967" s="18" t="s">
        <v>42</v>
      </c>
      <c r="B967" s="32" t="s">
        <v>14</v>
      </c>
      <c r="C967" s="37" t="s">
        <v>20</v>
      </c>
      <c r="D967" s="111" t="s">
        <v>15</v>
      </c>
      <c r="E967" s="44" t="s">
        <v>15</v>
      </c>
      <c r="F967" s="32" t="s">
        <v>25</v>
      </c>
      <c r="G967" s="58">
        <v>15240244</v>
      </c>
      <c r="H967" s="68">
        <v>45525</v>
      </c>
      <c r="I967" s="41" t="s">
        <v>2220</v>
      </c>
      <c r="J967" s="41" t="s">
        <v>539</v>
      </c>
      <c r="K967" s="76" t="s">
        <v>269</v>
      </c>
      <c r="L967" s="65">
        <v>340200</v>
      </c>
      <c r="M967" s="211">
        <v>45505</v>
      </c>
    </row>
    <row r="968" spans="1:13" ht="27" x14ac:dyDescent="0.2">
      <c r="A968" s="18" t="s">
        <v>42</v>
      </c>
      <c r="B968" s="18" t="s">
        <v>16</v>
      </c>
      <c r="C968" s="18" t="s">
        <v>72</v>
      </c>
      <c r="D968" s="149" t="s">
        <v>26</v>
      </c>
      <c r="E968" s="149" t="s">
        <v>26</v>
      </c>
      <c r="F968" s="32" t="s">
        <v>25</v>
      </c>
      <c r="G968" s="58">
        <v>15240245</v>
      </c>
      <c r="H968" s="68">
        <v>45525</v>
      </c>
      <c r="I968" s="41" t="s">
        <v>2221</v>
      </c>
      <c r="J968" s="41" t="s">
        <v>2222</v>
      </c>
      <c r="K968" s="76" t="s">
        <v>130</v>
      </c>
      <c r="L968" s="65">
        <v>45220</v>
      </c>
      <c r="M968" s="211">
        <v>45505</v>
      </c>
    </row>
    <row r="969" spans="1:13" ht="27" x14ac:dyDescent="0.2">
      <c r="A969" s="18" t="s">
        <v>42</v>
      </c>
      <c r="B969" s="18" t="s">
        <v>16</v>
      </c>
      <c r="C969" s="18" t="s">
        <v>72</v>
      </c>
      <c r="D969" s="149" t="s">
        <v>26</v>
      </c>
      <c r="E969" s="149" t="s">
        <v>26</v>
      </c>
      <c r="F969" s="32" t="s">
        <v>25</v>
      </c>
      <c r="G969" s="58">
        <v>15240246</v>
      </c>
      <c r="H969" s="68">
        <v>45525</v>
      </c>
      <c r="I969" s="41" t="s">
        <v>2223</v>
      </c>
      <c r="J969" s="41" t="s">
        <v>2222</v>
      </c>
      <c r="K969" s="76" t="s">
        <v>130</v>
      </c>
      <c r="L969" s="65">
        <v>90440</v>
      </c>
      <c r="M969" s="211">
        <v>45505</v>
      </c>
    </row>
    <row r="970" spans="1:13" ht="54" x14ac:dyDescent="0.2">
      <c r="A970" s="18" t="s">
        <v>56</v>
      </c>
      <c r="B970" s="32" t="s">
        <v>0</v>
      </c>
      <c r="C970" s="18" t="s">
        <v>72</v>
      </c>
      <c r="D970" s="111" t="s">
        <v>15</v>
      </c>
      <c r="E970" s="44" t="s">
        <v>15</v>
      </c>
      <c r="F970" s="32" t="s">
        <v>25</v>
      </c>
      <c r="G970" s="57">
        <v>16240259</v>
      </c>
      <c r="H970" s="46">
        <v>45525</v>
      </c>
      <c r="I970" s="41" t="s">
        <v>2282</v>
      </c>
      <c r="J970" s="41" t="s">
        <v>100</v>
      </c>
      <c r="K970" s="140" t="s">
        <v>101</v>
      </c>
      <c r="L970" s="65">
        <v>113050</v>
      </c>
      <c r="M970" s="211">
        <v>45505</v>
      </c>
    </row>
    <row r="971" spans="1:13" ht="54" x14ac:dyDescent="0.2">
      <c r="A971" s="18" t="s">
        <v>56</v>
      </c>
      <c r="B971" s="32" t="s">
        <v>0</v>
      </c>
      <c r="C971" s="18" t="s">
        <v>72</v>
      </c>
      <c r="D971" s="111" t="s">
        <v>15</v>
      </c>
      <c r="E971" s="44" t="s">
        <v>15</v>
      </c>
      <c r="F971" s="32" t="s">
        <v>25</v>
      </c>
      <c r="G971" s="57">
        <v>16240260</v>
      </c>
      <c r="H971" s="46">
        <v>45525</v>
      </c>
      <c r="I971" s="41" t="s">
        <v>2283</v>
      </c>
      <c r="J971" s="41" t="s">
        <v>100</v>
      </c>
      <c r="K971" s="140" t="s">
        <v>101</v>
      </c>
      <c r="L971" s="65">
        <v>124950</v>
      </c>
      <c r="M971" s="211">
        <v>45505</v>
      </c>
    </row>
    <row r="972" spans="1:13" ht="40.5" x14ac:dyDescent="0.2">
      <c r="A972" s="18" t="s">
        <v>60</v>
      </c>
      <c r="B972" s="18" t="s">
        <v>16</v>
      </c>
      <c r="C972" s="18" t="s">
        <v>72</v>
      </c>
      <c r="D972" s="111" t="s">
        <v>1509</v>
      </c>
      <c r="E972" s="44">
        <v>45456</v>
      </c>
      <c r="F972" s="57" t="s">
        <v>445</v>
      </c>
      <c r="G972" s="57">
        <v>18240260</v>
      </c>
      <c r="H972" s="46">
        <v>45526</v>
      </c>
      <c r="I972" s="41" t="s">
        <v>1537</v>
      </c>
      <c r="J972" s="41" t="s">
        <v>90</v>
      </c>
      <c r="K972" s="36" t="s">
        <v>27</v>
      </c>
      <c r="L972" s="65">
        <v>206770</v>
      </c>
      <c r="M972" s="211">
        <v>45505</v>
      </c>
    </row>
    <row r="973" spans="1:13" ht="40.5" x14ac:dyDescent="0.2">
      <c r="A973" s="18" t="s">
        <v>60</v>
      </c>
      <c r="B973" s="18" t="s">
        <v>16</v>
      </c>
      <c r="C973" s="18" t="s">
        <v>72</v>
      </c>
      <c r="D973" s="111" t="s">
        <v>1509</v>
      </c>
      <c r="E973" s="44">
        <v>45456</v>
      </c>
      <c r="F973" s="57" t="s">
        <v>445</v>
      </c>
      <c r="G973" s="57">
        <v>18240261</v>
      </c>
      <c r="H973" s="46">
        <v>45526</v>
      </c>
      <c r="I973" s="41" t="s">
        <v>1538</v>
      </c>
      <c r="J973" s="41" t="s">
        <v>90</v>
      </c>
      <c r="K973" s="36" t="s">
        <v>27</v>
      </c>
      <c r="L973" s="65">
        <v>206770</v>
      </c>
      <c r="M973" s="211">
        <v>45505</v>
      </c>
    </row>
    <row r="974" spans="1:13" ht="40.5" x14ac:dyDescent="0.2">
      <c r="A974" s="18" t="s">
        <v>60</v>
      </c>
      <c r="B974" s="32" t="s">
        <v>14</v>
      </c>
      <c r="C974" s="37" t="s">
        <v>20</v>
      </c>
      <c r="D974" s="111" t="s">
        <v>15</v>
      </c>
      <c r="E974" s="44" t="s">
        <v>15</v>
      </c>
      <c r="F974" s="57" t="s">
        <v>445</v>
      </c>
      <c r="G974" s="57">
        <v>18240262</v>
      </c>
      <c r="H974" s="46">
        <v>45526</v>
      </c>
      <c r="I974" s="41" t="s">
        <v>1539</v>
      </c>
      <c r="J974" s="41" t="s">
        <v>268</v>
      </c>
      <c r="K974" s="76" t="s">
        <v>269</v>
      </c>
      <c r="L974" s="65">
        <v>101731</v>
      </c>
      <c r="M974" s="211">
        <v>45505</v>
      </c>
    </row>
    <row r="975" spans="1:13" ht="40.5" x14ac:dyDescent="0.2">
      <c r="A975" s="18" t="s">
        <v>60</v>
      </c>
      <c r="B975" s="32" t="s">
        <v>14</v>
      </c>
      <c r="C975" s="37" t="s">
        <v>20</v>
      </c>
      <c r="D975" s="111" t="s">
        <v>15</v>
      </c>
      <c r="E975" s="44" t="s">
        <v>15</v>
      </c>
      <c r="F975" s="57" t="s">
        <v>445</v>
      </c>
      <c r="G975" s="57">
        <v>18240263</v>
      </c>
      <c r="H975" s="46">
        <v>45526</v>
      </c>
      <c r="I975" s="41" t="s">
        <v>1540</v>
      </c>
      <c r="J975" s="34" t="s">
        <v>106</v>
      </c>
      <c r="K975" s="35" t="s">
        <v>96</v>
      </c>
      <c r="L975" s="65">
        <v>178500</v>
      </c>
      <c r="M975" s="211">
        <v>45505</v>
      </c>
    </row>
    <row r="976" spans="1:13" ht="27" x14ac:dyDescent="0.2">
      <c r="A976" s="18" t="s">
        <v>60</v>
      </c>
      <c r="B976" s="32" t="s">
        <v>14</v>
      </c>
      <c r="C976" s="37" t="s">
        <v>20</v>
      </c>
      <c r="D976" s="111" t="s">
        <v>15</v>
      </c>
      <c r="E976" s="44" t="s">
        <v>15</v>
      </c>
      <c r="F976" s="32" t="s">
        <v>25</v>
      </c>
      <c r="G976" s="57">
        <v>18240264</v>
      </c>
      <c r="H976" s="46">
        <v>45526</v>
      </c>
      <c r="I976" s="41" t="s">
        <v>1541</v>
      </c>
      <c r="J976" s="41" t="s">
        <v>1542</v>
      </c>
      <c r="K976" s="76" t="s">
        <v>1543</v>
      </c>
      <c r="L976" s="65">
        <v>2319310</v>
      </c>
      <c r="M976" s="211">
        <v>45505</v>
      </c>
    </row>
    <row r="977" spans="1:13" ht="27" x14ac:dyDescent="0.2">
      <c r="A977" s="18" t="s">
        <v>60</v>
      </c>
      <c r="B977" s="32" t="s">
        <v>14</v>
      </c>
      <c r="C977" s="37" t="s">
        <v>20</v>
      </c>
      <c r="D977" s="111" t="s">
        <v>15</v>
      </c>
      <c r="E977" s="44" t="s">
        <v>15</v>
      </c>
      <c r="F977" s="32" t="s">
        <v>25</v>
      </c>
      <c r="G977" s="57">
        <v>18240265</v>
      </c>
      <c r="H977" s="46">
        <v>45526</v>
      </c>
      <c r="I977" s="41" t="s">
        <v>1544</v>
      </c>
      <c r="J977" s="41" t="s">
        <v>1545</v>
      </c>
      <c r="K977" s="76" t="s">
        <v>1546</v>
      </c>
      <c r="L977" s="65">
        <v>655500</v>
      </c>
      <c r="M977" s="211">
        <v>45505</v>
      </c>
    </row>
    <row r="978" spans="1:13" ht="27" x14ac:dyDescent="0.2">
      <c r="A978" s="18" t="s">
        <v>60</v>
      </c>
      <c r="B978" s="32" t="s">
        <v>14</v>
      </c>
      <c r="C978" s="37" t="s">
        <v>20</v>
      </c>
      <c r="D978" s="111" t="s">
        <v>15</v>
      </c>
      <c r="E978" s="44" t="s">
        <v>15</v>
      </c>
      <c r="F978" s="57" t="s">
        <v>445</v>
      </c>
      <c r="G978" s="57">
        <v>18240266</v>
      </c>
      <c r="H978" s="46">
        <v>45526</v>
      </c>
      <c r="I978" s="41" t="s">
        <v>1547</v>
      </c>
      <c r="J978" s="41" t="s">
        <v>1548</v>
      </c>
      <c r="K978" s="76" t="s">
        <v>1549</v>
      </c>
      <c r="L978" s="65">
        <v>1135831</v>
      </c>
      <c r="M978" s="211">
        <v>45505</v>
      </c>
    </row>
    <row r="979" spans="1:13" ht="27" x14ac:dyDescent="0.2">
      <c r="A979" s="18" t="s">
        <v>85</v>
      </c>
      <c r="B979" s="73" t="s">
        <v>2</v>
      </c>
      <c r="C979" s="128" t="s">
        <v>2</v>
      </c>
      <c r="D979" s="48" t="s">
        <v>844</v>
      </c>
      <c r="E979" s="46">
        <v>43385</v>
      </c>
      <c r="F979" s="32" t="s">
        <v>25</v>
      </c>
      <c r="G979" s="48">
        <v>6240365</v>
      </c>
      <c r="H979" s="46">
        <v>45526</v>
      </c>
      <c r="I979" s="39" t="s">
        <v>1762</v>
      </c>
      <c r="J979" s="39" t="s">
        <v>285</v>
      </c>
      <c r="K979" s="40" t="s">
        <v>286</v>
      </c>
      <c r="L979" s="63">
        <f>4*37700</f>
        <v>150800</v>
      </c>
      <c r="M979" s="211">
        <v>45505</v>
      </c>
    </row>
    <row r="980" spans="1:13" ht="13.5" x14ac:dyDescent="0.2">
      <c r="A980" s="18" t="s">
        <v>85</v>
      </c>
      <c r="B980" s="32" t="s">
        <v>14</v>
      </c>
      <c r="C980" s="37" t="s">
        <v>20</v>
      </c>
      <c r="D980" s="111" t="s">
        <v>15</v>
      </c>
      <c r="E980" s="44" t="s">
        <v>15</v>
      </c>
      <c r="F980" s="32" t="s">
        <v>25</v>
      </c>
      <c r="G980" s="48">
        <v>6240367</v>
      </c>
      <c r="H980" s="46">
        <v>45526</v>
      </c>
      <c r="I980" s="39" t="s">
        <v>1763</v>
      </c>
      <c r="J980" s="39" t="s">
        <v>836</v>
      </c>
      <c r="K980" s="40" t="s">
        <v>183</v>
      </c>
      <c r="L980" s="63">
        <v>77499</v>
      </c>
      <c r="M980" s="211">
        <v>45505</v>
      </c>
    </row>
    <row r="981" spans="1:13" ht="13.5" x14ac:dyDescent="0.2">
      <c r="A981" s="18" t="s">
        <v>85</v>
      </c>
      <c r="B981" s="32" t="s">
        <v>14</v>
      </c>
      <c r="C981" s="37" t="s">
        <v>20</v>
      </c>
      <c r="D981" s="111" t="s">
        <v>15</v>
      </c>
      <c r="E981" s="44" t="s">
        <v>15</v>
      </c>
      <c r="F981" s="32" t="s">
        <v>25</v>
      </c>
      <c r="G981" s="48">
        <v>6240368</v>
      </c>
      <c r="H981" s="46">
        <v>45526</v>
      </c>
      <c r="I981" s="39" t="s">
        <v>1764</v>
      </c>
      <c r="J981" s="39" t="s">
        <v>412</v>
      </c>
      <c r="K981" s="40" t="s">
        <v>413</v>
      </c>
      <c r="L981" s="63">
        <v>993650</v>
      </c>
      <c r="M981" s="211">
        <v>45505</v>
      </c>
    </row>
    <row r="982" spans="1:13" ht="27" x14ac:dyDescent="0.2">
      <c r="A982" s="18" t="s">
        <v>58</v>
      </c>
      <c r="B982" s="32" t="s">
        <v>0</v>
      </c>
      <c r="C982" s="18" t="s">
        <v>72</v>
      </c>
      <c r="D982" s="111" t="s">
        <v>15</v>
      </c>
      <c r="E982" s="44" t="s">
        <v>15</v>
      </c>
      <c r="F982" s="32" t="s">
        <v>25</v>
      </c>
      <c r="G982" s="64">
        <v>10240317</v>
      </c>
      <c r="H982" s="67">
        <v>45526</v>
      </c>
      <c r="I982" s="37" t="s">
        <v>2055</v>
      </c>
      <c r="J982" s="37" t="s">
        <v>104</v>
      </c>
      <c r="K982" s="108" t="s">
        <v>37</v>
      </c>
      <c r="L982" s="70">
        <v>233565</v>
      </c>
      <c r="M982" s="211">
        <v>45505</v>
      </c>
    </row>
    <row r="983" spans="1:13" ht="27" x14ac:dyDescent="0.2">
      <c r="A983" s="18" t="s">
        <v>48</v>
      </c>
      <c r="B983" s="18" t="s">
        <v>16</v>
      </c>
      <c r="C983" s="18" t="s">
        <v>72</v>
      </c>
      <c r="D983" s="31" t="s">
        <v>2086</v>
      </c>
      <c r="E983" s="45">
        <v>45456</v>
      </c>
      <c r="F983" s="32" t="s">
        <v>25</v>
      </c>
      <c r="G983" s="78">
        <v>12240173</v>
      </c>
      <c r="H983" s="44">
        <v>45526</v>
      </c>
      <c r="I983" s="32" t="s">
        <v>2107</v>
      </c>
      <c r="J983" s="32" t="s">
        <v>2088</v>
      </c>
      <c r="K983" s="35" t="s">
        <v>27</v>
      </c>
      <c r="L983" s="133">
        <v>253352</v>
      </c>
      <c r="M983" s="211">
        <v>45505</v>
      </c>
    </row>
    <row r="984" spans="1:13" ht="13.5" x14ac:dyDescent="0.2">
      <c r="A984" s="18" t="s">
        <v>48</v>
      </c>
      <c r="B984" s="18" t="s">
        <v>16</v>
      </c>
      <c r="C984" s="18" t="s">
        <v>72</v>
      </c>
      <c r="D984" s="31" t="s">
        <v>2086</v>
      </c>
      <c r="E984" s="45">
        <v>45456</v>
      </c>
      <c r="F984" s="32" t="s">
        <v>25</v>
      </c>
      <c r="G984" s="78">
        <v>12240174</v>
      </c>
      <c r="H984" s="44">
        <v>45526</v>
      </c>
      <c r="I984" s="32" t="s">
        <v>2108</v>
      </c>
      <c r="J984" s="32" t="s">
        <v>2088</v>
      </c>
      <c r="K984" s="35" t="s">
        <v>27</v>
      </c>
      <c r="L984" s="133">
        <v>304004</v>
      </c>
      <c r="M984" s="211">
        <v>45505</v>
      </c>
    </row>
    <row r="985" spans="1:13" ht="13.5" x14ac:dyDescent="0.2">
      <c r="A985" s="18" t="s">
        <v>51</v>
      </c>
      <c r="B985" s="32" t="s">
        <v>14</v>
      </c>
      <c r="C985" s="37" t="s">
        <v>20</v>
      </c>
      <c r="D985" s="111" t="s">
        <v>15</v>
      </c>
      <c r="E985" s="44" t="s">
        <v>15</v>
      </c>
      <c r="F985" s="32" t="s">
        <v>25</v>
      </c>
      <c r="G985" s="57">
        <v>13240275</v>
      </c>
      <c r="H985" s="46">
        <v>45526</v>
      </c>
      <c r="I985" s="41" t="s">
        <v>2138</v>
      </c>
      <c r="J985" s="41" t="s">
        <v>2139</v>
      </c>
      <c r="K985" s="76" t="s">
        <v>193</v>
      </c>
      <c r="L985" s="126">
        <v>795008</v>
      </c>
      <c r="M985" s="211">
        <v>45505</v>
      </c>
    </row>
    <row r="986" spans="1:13" ht="13.5" x14ac:dyDescent="0.2">
      <c r="A986" s="18" t="s">
        <v>51</v>
      </c>
      <c r="B986" s="32" t="s">
        <v>14</v>
      </c>
      <c r="C986" s="37" t="s">
        <v>20</v>
      </c>
      <c r="D986" s="111" t="s">
        <v>15</v>
      </c>
      <c r="E986" s="44" t="s">
        <v>15</v>
      </c>
      <c r="F986" s="32" t="s">
        <v>25</v>
      </c>
      <c r="G986" s="57">
        <v>13240276</v>
      </c>
      <c r="H986" s="46">
        <v>45526</v>
      </c>
      <c r="I986" s="41" t="s">
        <v>2140</v>
      </c>
      <c r="J986" s="41" t="s">
        <v>2141</v>
      </c>
      <c r="K986" s="76" t="s">
        <v>422</v>
      </c>
      <c r="L986" s="126">
        <v>500000</v>
      </c>
      <c r="M986" s="211">
        <v>45505</v>
      </c>
    </row>
    <row r="987" spans="1:13" ht="13.5" x14ac:dyDescent="0.2">
      <c r="A987" s="18" t="s">
        <v>53</v>
      </c>
      <c r="B987" s="32" t="s">
        <v>14</v>
      </c>
      <c r="C987" s="37" t="s">
        <v>20</v>
      </c>
      <c r="D987" s="111" t="s">
        <v>15</v>
      </c>
      <c r="E987" s="44" t="s">
        <v>15</v>
      </c>
      <c r="F987" s="32" t="s">
        <v>25</v>
      </c>
      <c r="G987" s="58">
        <v>14240227</v>
      </c>
      <c r="H987" s="68">
        <v>45526</v>
      </c>
      <c r="I987" s="32" t="s">
        <v>2169</v>
      </c>
      <c r="J987" s="51" t="s">
        <v>148</v>
      </c>
      <c r="K987" s="66" t="s">
        <v>450</v>
      </c>
      <c r="L987" s="65">
        <v>168528</v>
      </c>
      <c r="M987" s="211">
        <v>45505</v>
      </c>
    </row>
    <row r="988" spans="1:13" ht="27" x14ac:dyDescent="0.2">
      <c r="A988" s="18" t="s">
        <v>53</v>
      </c>
      <c r="B988" s="18" t="s">
        <v>16</v>
      </c>
      <c r="C988" s="18" t="s">
        <v>72</v>
      </c>
      <c r="D988" s="42" t="s">
        <v>2170</v>
      </c>
      <c r="E988" s="44">
        <v>45525</v>
      </c>
      <c r="F988" s="32" t="s">
        <v>25</v>
      </c>
      <c r="G988" s="58">
        <v>14240228</v>
      </c>
      <c r="H988" s="68">
        <v>45526</v>
      </c>
      <c r="I988" s="32" t="s">
        <v>2171</v>
      </c>
      <c r="J988" s="51" t="s">
        <v>2172</v>
      </c>
      <c r="K988" s="66" t="s">
        <v>2173</v>
      </c>
      <c r="L988" s="65">
        <v>3295050</v>
      </c>
      <c r="M988" s="211">
        <v>45505</v>
      </c>
    </row>
    <row r="989" spans="1:13" ht="27" x14ac:dyDescent="0.2">
      <c r="A989" s="18" t="s">
        <v>53</v>
      </c>
      <c r="B989" s="18" t="s">
        <v>16</v>
      </c>
      <c r="C989" s="18" t="s">
        <v>72</v>
      </c>
      <c r="D989" s="42" t="s">
        <v>2174</v>
      </c>
      <c r="E989" s="44">
        <v>45525</v>
      </c>
      <c r="F989" s="32" t="s">
        <v>25</v>
      </c>
      <c r="G989" s="58">
        <v>14240229</v>
      </c>
      <c r="H989" s="68">
        <v>45526</v>
      </c>
      <c r="I989" s="32" t="s">
        <v>2171</v>
      </c>
      <c r="J989" s="51" t="s">
        <v>2172</v>
      </c>
      <c r="K989" s="66" t="s">
        <v>2173</v>
      </c>
      <c r="L989" s="65">
        <v>3295050</v>
      </c>
      <c r="M989" s="211">
        <v>45505</v>
      </c>
    </row>
    <row r="990" spans="1:13" ht="27" x14ac:dyDescent="0.2">
      <c r="A990" s="18" t="s">
        <v>53</v>
      </c>
      <c r="B990" s="18" t="s">
        <v>16</v>
      </c>
      <c r="C990" s="18" t="s">
        <v>72</v>
      </c>
      <c r="D990" s="42" t="s">
        <v>2175</v>
      </c>
      <c r="E990" s="44">
        <v>45524</v>
      </c>
      <c r="F990" s="32" t="s">
        <v>25</v>
      </c>
      <c r="G990" s="58">
        <v>14240230</v>
      </c>
      <c r="H990" s="68">
        <v>45526</v>
      </c>
      <c r="I990" s="32" t="s">
        <v>2176</v>
      </c>
      <c r="J990" s="51" t="s">
        <v>2177</v>
      </c>
      <c r="K990" s="66" t="s">
        <v>2178</v>
      </c>
      <c r="L990" s="65">
        <v>450000</v>
      </c>
      <c r="M990" s="211">
        <v>45505</v>
      </c>
    </row>
    <row r="991" spans="1:13" ht="27" x14ac:dyDescent="0.2">
      <c r="A991" s="18" t="s">
        <v>53</v>
      </c>
      <c r="B991" s="32" t="s">
        <v>0</v>
      </c>
      <c r="C991" s="18" t="s">
        <v>72</v>
      </c>
      <c r="D991" s="111" t="s">
        <v>15</v>
      </c>
      <c r="E991" s="44" t="s">
        <v>15</v>
      </c>
      <c r="F991" s="32" t="s">
        <v>25</v>
      </c>
      <c r="G991" s="58">
        <v>14240231</v>
      </c>
      <c r="H991" s="68">
        <v>45526</v>
      </c>
      <c r="I991" s="32" t="s">
        <v>2179</v>
      </c>
      <c r="J991" s="51" t="s">
        <v>124</v>
      </c>
      <c r="K991" s="66" t="s">
        <v>125</v>
      </c>
      <c r="L991" s="65">
        <v>359316</v>
      </c>
      <c r="M991" s="211">
        <v>45505</v>
      </c>
    </row>
    <row r="992" spans="1:13" ht="27" x14ac:dyDescent="0.2">
      <c r="A992" s="18" t="s">
        <v>42</v>
      </c>
      <c r="B992" s="32" t="s">
        <v>14</v>
      </c>
      <c r="C992" s="37" t="s">
        <v>20</v>
      </c>
      <c r="D992" s="111" t="s">
        <v>15</v>
      </c>
      <c r="E992" s="44" t="s">
        <v>15</v>
      </c>
      <c r="F992" s="32" t="s">
        <v>25</v>
      </c>
      <c r="G992" s="58">
        <v>15240247</v>
      </c>
      <c r="H992" s="68">
        <v>45526</v>
      </c>
      <c r="I992" s="41" t="s">
        <v>2224</v>
      </c>
      <c r="J992" s="41" t="s">
        <v>2225</v>
      </c>
      <c r="K992" s="76" t="s">
        <v>557</v>
      </c>
      <c r="L992" s="65">
        <v>1190000</v>
      </c>
      <c r="M992" s="211">
        <v>45505</v>
      </c>
    </row>
    <row r="993" spans="1:13" ht="27" x14ac:dyDescent="0.2">
      <c r="A993" s="18" t="s">
        <v>56</v>
      </c>
      <c r="B993" s="32" t="s">
        <v>0</v>
      </c>
      <c r="C993" s="18" t="s">
        <v>72</v>
      </c>
      <c r="D993" s="111" t="s">
        <v>15</v>
      </c>
      <c r="E993" s="44" t="s">
        <v>15</v>
      </c>
      <c r="F993" s="32" t="s">
        <v>25</v>
      </c>
      <c r="G993" s="57">
        <v>16240261</v>
      </c>
      <c r="H993" s="46">
        <v>45526</v>
      </c>
      <c r="I993" s="41" t="s">
        <v>2284</v>
      </c>
      <c r="J993" s="41" t="s">
        <v>511</v>
      </c>
      <c r="K993" s="117" t="s">
        <v>512</v>
      </c>
      <c r="L993" s="65">
        <v>7711200</v>
      </c>
      <c r="M993" s="211">
        <v>45505</v>
      </c>
    </row>
    <row r="994" spans="1:13" ht="40.5" x14ac:dyDescent="0.2">
      <c r="A994" s="18" t="s">
        <v>56</v>
      </c>
      <c r="B994" s="32" t="s">
        <v>0</v>
      </c>
      <c r="C994" s="18" t="s">
        <v>72</v>
      </c>
      <c r="D994" s="111" t="s">
        <v>15</v>
      </c>
      <c r="E994" s="44" t="s">
        <v>15</v>
      </c>
      <c r="F994" s="32" t="s">
        <v>25</v>
      </c>
      <c r="G994" s="57">
        <v>16240262</v>
      </c>
      <c r="H994" s="46">
        <v>45526</v>
      </c>
      <c r="I994" s="41" t="s">
        <v>2285</v>
      </c>
      <c r="J994" s="41" t="s">
        <v>2286</v>
      </c>
      <c r="K994" s="66" t="s">
        <v>2287</v>
      </c>
      <c r="L994" s="65">
        <v>1120923</v>
      </c>
      <c r="M994" s="211">
        <v>45505</v>
      </c>
    </row>
    <row r="995" spans="1:13" ht="54" x14ac:dyDescent="0.2">
      <c r="A995" s="18" t="s">
        <v>56</v>
      </c>
      <c r="B995" s="32" t="s">
        <v>0</v>
      </c>
      <c r="C995" s="18" t="s">
        <v>72</v>
      </c>
      <c r="D995" s="111" t="s">
        <v>15</v>
      </c>
      <c r="E995" s="44" t="s">
        <v>15</v>
      </c>
      <c r="F995" s="32" t="s">
        <v>25</v>
      </c>
      <c r="G995" s="57">
        <v>16240263</v>
      </c>
      <c r="H995" s="46">
        <v>45526</v>
      </c>
      <c r="I995" s="41" t="s">
        <v>2288</v>
      </c>
      <c r="J995" s="41" t="s">
        <v>320</v>
      </c>
      <c r="K995" s="140" t="s">
        <v>321</v>
      </c>
      <c r="L995" s="65">
        <v>490000</v>
      </c>
      <c r="M995" s="211">
        <v>45505</v>
      </c>
    </row>
    <row r="996" spans="1:13" ht="27" x14ac:dyDescent="0.2">
      <c r="A996" s="18" t="s">
        <v>56</v>
      </c>
      <c r="B996" s="32" t="s">
        <v>0</v>
      </c>
      <c r="C996" s="18" t="s">
        <v>72</v>
      </c>
      <c r="D996" s="111" t="s">
        <v>15</v>
      </c>
      <c r="E996" s="44" t="s">
        <v>15</v>
      </c>
      <c r="F996" s="32" t="s">
        <v>25</v>
      </c>
      <c r="G996" s="57">
        <v>16240264</v>
      </c>
      <c r="H996" s="46">
        <v>45526</v>
      </c>
      <c r="I996" s="41" t="s">
        <v>2289</v>
      </c>
      <c r="J996" s="41" t="s">
        <v>207</v>
      </c>
      <c r="K996" s="66" t="s">
        <v>208</v>
      </c>
      <c r="L996" s="65">
        <v>225000</v>
      </c>
      <c r="M996" s="211">
        <v>45505</v>
      </c>
    </row>
    <row r="997" spans="1:13" ht="27" x14ac:dyDescent="0.2">
      <c r="A997" s="18" t="s">
        <v>56</v>
      </c>
      <c r="B997" s="32" t="s">
        <v>14</v>
      </c>
      <c r="C997" s="37" t="s">
        <v>20</v>
      </c>
      <c r="D997" s="111" t="s">
        <v>15</v>
      </c>
      <c r="E997" s="44" t="s">
        <v>15</v>
      </c>
      <c r="F997" s="32" t="s">
        <v>25</v>
      </c>
      <c r="G997" s="57">
        <v>16240265</v>
      </c>
      <c r="H997" s="46">
        <v>45526</v>
      </c>
      <c r="I997" s="41" t="s">
        <v>2290</v>
      </c>
      <c r="J997" s="41" t="s">
        <v>320</v>
      </c>
      <c r="K997" s="140" t="s">
        <v>321</v>
      </c>
      <c r="L997" s="65">
        <v>130900</v>
      </c>
      <c r="M997" s="211">
        <v>45505</v>
      </c>
    </row>
    <row r="998" spans="1:13" ht="67.5" x14ac:dyDescent="0.2">
      <c r="A998" s="88" t="s">
        <v>17</v>
      </c>
      <c r="B998" s="119" t="s">
        <v>20</v>
      </c>
      <c r="C998" s="37" t="s">
        <v>20</v>
      </c>
      <c r="D998" s="119" t="s">
        <v>250</v>
      </c>
      <c r="E998" s="120">
        <v>45159</v>
      </c>
      <c r="F998" s="32" t="s">
        <v>25</v>
      </c>
      <c r="G998" s="81">
        <v>17240804</v>
      </c>
      <c r="H998" s="68">
        <v>45526</v>
      </c>
      <c r="I998" s="41" t="s">
        <v>2413</v>
      </c>
      <c r="J998" s="41" t="s">
        <v>251</v>
      </c>
      <c r="K998" s="127" t="s">
        <v>252</v>
      </c>
      <c r="L998" s="162">
        <v>324000</v>
      </c>
      <c r="M998" s="211">
        <v>45505</v>
      </c>
    </row>
    <row r="999" spans="1:13" ht="27" x14ac:dyDescent="0.2">
      <c r="A999" s="88" t="s">
        <v>17</v>
      </c>
      <c r="B999" s="32" t="s">
        <v>14</v>
      </c>
      <c r="C999" s="37" t="s">
        <v>20</v>
      </c>
      <c r="D999" s="111" t="s">
        <v>15</v>
      </c>
      <c r="E999" s="44" t="s">
        <v>15</v>
      </c>
      <c r="F999" s="32" t="s">
        <v>25</v>
      </c>
      <c r="G999" s="90">
        <v>17240806</v>
      </c>
      <c r="H999" s="68">
        <v>45526</v>
      </c>
      <c r="I999" s="41" t="s">
        <v>2414</v>
      </c>
      <c r="J999" s="41" t="s">
        <v>2415</v>
      </c>
      <c r="K999" s="89" t="s">
        <v>2416</v>
      </c>
      <c r="L999" s="162">
        <v>1187610</v>
      </c>
      <c r="M999" s="211">
        <v>45505</v>
      </c>
    </row>
    <row r="1000" spans="1:13" ht="40.5" x14ac:dyDescent="0.2">
      <c r="A1000" s="88" t="s">
        <v>17</v>
      </c>
      <c r="B1000" s="32" t="s">
        <v>0</v>
      </c>
      <c r="C1000" s="18" t="s">
        <v>72</v>
      </c>
      <c r="D1000" s="111" t="s">
        <v>15</v>
      </c>
      <c r="E1000" s="44" t="s">
        <v>15</v>
      </c>
      <c r="F1000" s="32" t="s">
        <v>25</v>
      </c>
      <c r="G1000" s="81">
        <v>17240807</v>
      </c>
      <c r="H1000" s="68">
        <v>45526</v>
      </c>
      <c r="I1000" s="41" t="s">
        <v>2417</v>
      </c>
      <c r="J1000" s="84" t="s">
        <v>2418</v>
      </c>
      <c r="K1000" s="127" t="s">
        <v>255</v>
      </c>
      <c r="L1000" s="162">
        <v>586328</v>
      </c>
      <c r="M1000" s="211">
        <v>45505</v>
      </c>
    </row>
    <row r="1001" spans="1:13" ht="40.5" x14ac:dyDescent="0.2">
      <c r="A1001" s="88" t="s">
        <v>17</v>
      </c>
      <c r="B1001" s="18" t="s">
        <v>16</v>
      </c>
      <c r="C1001" s="18" t="s">
        <v>72</v>
      </c>
      <c r="D1001" s="111" t="s">
        <v>1509</v>
      </c>
      <c r="E1001" s="44">
        <v>44204</v>
      </c>
      <c r="F1001" s="32" t="s">
        <v>25</v>
      </c>
      <c r="G1001" s="81">
        <v>17240808</v>
      </c>
      <c r="H1001" s="68">
        <v>45526</v>
      </c>
      <c r="I1001" s="87" t="s">
        <v>2419</v>
      </c>
      <c r="J1001" s="41" t="s">
        <v>90</v>
      </c>
      <c r="K1001" s="36" t="s">
        <v>27</v>
      </c>
      <c r="L1001" s="162">
        <v>146736</v>
      </c>
      <c r="M1001" s="211">
        <v>45505</v>
      </c>
    </row>
    <row r="1002" spans="1:13" ht="40.5" x14ac:dyDescent="0.2">
      <c r="A1002" s="88" t="s">
        <v>17</v>
      </c>
      <c r="B1002" s="18" t="s">
        <v>16</v>
      </c>
      <c r="C1002" s="18" t="s">
        <v>72</v>
      </c>
      <c r="D1002" s="111" t="s">
        <v>1509</v>
      </c>
      <c r="E1002" s="44">
        <v>44204</v>
      </c>
      <c r="F1002" s="32" t="s">
        <v>25</v>
      </c>
      <c r="G1002" s="81">
        <v>17240809</v>
      </c>
      <c r="H1002" s="68">
        <v>45526</v>
      </c>
      <c r="I1002" s="87" t="s">
        <v>2420</v>
      </c>
      <c r="J1002" s="41" t="s">
        <v>90</v>
      </c>
      <c r="K1002" s="36" t="s">
        <v>27</v>
      </c>
      <c r="L1002" s="162">
        <v>146736</v>
      </c>
      <c r="M1002" s="211">
        <v>45505</v>
      </c>
    </row>
    <row r="1003" spans="1:13" ht="27" x14ac:dyDescent="0.2">
      <c r="A1003" s="88" t="s">
        <v>17</v>
      </c>
      <c r="B1003" s="32" t="s">
        <v>0</v>
      </c>
      <c r="C1003" s="18" t="s">
        <v>72</v>
      </c>
      <c r="D1003" s="111" t="s">
        <v>15</v>
      </c>
      <c r="E1003" s="44" t="s">
        <v>15</v>
      </c>
      <c r="F1003" s="32" t="s">
        <v>25</v>
      </c>
      <c r="G1003" s="81">
        <v>17240810</v>
      </c>
      <c r="H1003" s="68">
        <v>45526</v>
      </c>
      <c r="I1003" s="41" t="s">
        <v>2421</v>
      </c>
      <c r="J1003" s="41" t="s">
        <v>2422</v>
      </c>
      <c r="K1003" s="127" t="s">
        <v>2423</v>
      </c>
      <c r="L1003" s="162">
        <v>617900</v>
      </c>
      <c r="M1003" s="211">
        <v>45505</v>
      </c>
    </row>
    <row r="1004" spans="1:13" ht="27" x14ac:dyDescent="0.2">
      <c r="A1004" s="88" t="s">
        <v>17</v>
      </c>
      <c r="B1004" s="32" t="s">
        <v>0</v>
      </c>
      <c r="C1004" s="18" t="s">
        <v>72</v>
      </c>
      <c r="D1004" s="111" t="s">
        <v>15</v>
      </c>
      <c r="E1004" s="44" t="s">
        <v>15</v>
      </c>
      <c r="F1004" s="32" t="s">
        <v>25</v>
      </c>
      <c r="G1004" s="81">
        <v>17240811</v>
      </c>
      <c r="H1004" s="68">
        <v>45526</v>
      </c>
      <c r="I1004" s="41" t="s">
        <v>2424</v>
      </c>
      <c r="J1004" s="84" t="s">
        <v>270</v>
      </c>
      <c r="K1004" s="127" t="s">
        <v>162</v>
      </c>
      <c r="L1004" s="162">
        <v>267750</v>
      </c>
      <c r="M1004" s="211">
        <v>45505</v>
      </c>
    </row>
    <row r="1005" spans="1:13" ht="162" x14ac:dyDescent="0.2">
      <c r="A1005" s="88" t="s">
        <v>17</v>
      </c>
      <c r="B1005" s="32" t="s">
        <v>0</v>
      </c>
      <c r="C1005" s="18" t="s">
        <v>72</v>
      </c>
      <c r="D1005" s="111" t="s">
        <v>15</v>
      </c>
      <c r="E1005" s="44" t="s">
        <v>15</v>
      </c>
      <c r="F1005" s="32" t="s">
        <v>25</v>
      </c>
      <c r="G1005" s="81">
        <v>17240812</v>
      </c>
      <c r="H1005" s="68">
        <v>45526</v>
      </c>
      <c r="I1005" s="164" t="s">
        <v>2425</v>
      </c>
      <c r="J1005" s="41" t="s">
        <v>2426</v>
      </c>
      <c r="K1005" s="89" t="s">
        <v>125</v>
      </c>
      <c r="L1005" s="162">
        <v>14647128</v>
      </c>
      <c r="M1005" s="211">
        <v>45505</v>
      </c>
    </row>
    <row r="1006" spans="1:13" ht="54" x14ac:dyDescent="0.2">
      <c r="A1006" s="88" t="s">
        <v>17</v>
      </c>
      <c r="B1006" s="119" t="s">
        <v>20</v>
      </c>
      <c r="C1006" s="37" t="s">
        <v>20</v>
      </c>
      <c r="D1006" s="119" t="s">
        <v>250</v>
      </c>
      <c r="E1006" s="120">
        <v>45159</v>
      </c>
      <c r="F1006" s="32" t="s">
        <v>25</v>
      </c>
      <c r="G1006" s="81">
        <v>17240813</v>
      </c>
      <c r="H1006" s="68">
        <v>45526</v>
      </c>
      <c r="I1006" s="41" t="s">
        <v>2427</v>
      </c>
      <c r="J1006" s="41" t="s">
        <v>251</v>
      </c>
      <c r="K1006" s="127" t="s">
        <v>252</v>
      </c>
      <c r="L1006" s="162">
        <v>74000</v>
      </c>
      <c r="M1006" s="211">
        <v>45505</v>
      </c>
    </row>
    <row r="1007" spans="1:13" ht="27" x14ac:dyDescent="0.2">
      <c r="A1007" s="18" t="s">
        <v>60</v>
      </c>
      <c r="B1007" s="18" t="s">
        <v>16</v>
      </c>
      <c r="C1007" s="18" t="s">
        <v>72</v>
      </c>
      <c r="D1007" s="111" t="s">
        <v>1509</v>
      </c>
      <c r="E1007" s="44">
        <v>45456</v>
      </c>
      <c r="F1007" s="57" t="s">
        <v>445</v>
      </c>
      <c r="G1007" s="57">
        <v>18240267</v>
      </c>
      <c r="H1007" s="46">
        <v>45527</v>
      </c>
      <c r="I1007" s="41" t="s">
        <v>1550</v>
      </c>
      <c r="J1007" s="41" t="s">
        <v>90</v>
      </c>
      <c r="K1007" s="36" t="s">
        <v>27</v>
      </c>
      <c r="L1007" s="65">
        <v>395736</v>
      </c>
      <c r="M1007" s="211">
        <v>45505</v>
      </c>
    </row>
    <row r="1008" spans="1:13" ht="27" x14ac:dyDescent="0.2">
      <c r="A1008" s="18" t="s">
        <v>60</v>
      </c>
      <c r="B1008" s="73" t="s">
        <v>636</v>
      </c>
      <c r="C1008" s="37" t="s">
        <v>73</v>
      </c>
      <c r="D1008" s="111" t="s">
        <v>15</v>
      </c>
      <c r="E1008" s="44" t="s">
        <v>15</v>
      </c>
      <c r="F1008" s="32" t="s">
        <v>25</v>
      </c>
      <c r="G1008" s="57">
        <v>18240268</v>
      </c>
      <c r="H1008" s="46">
        <v>45527</v>
      </c>
      <c r="I1008" s="41" t="s">
        <v>1551</v>
      </c>
      <c r="J1008" s="41" t="s">
        <v>123</v>
      </c>
      <c r="K1008" s="76" t="s">
        <v>194</v>
      </c>
      <c r="L1008" s="65">
        <v>1977030</v>
      </c>
      <c r="M1008" s="211">
        <v>45505</v>
      </c>
    </row>
    <row r="1009" spans="1:13" ht="27" x14ac:dyDescent="0.2">
      <c r="A1009" s="18" t="s">
        <v>60</v>
      </c>
      <c r="B1009" s="73" t="s">
        <v>636</v>
      </c>
      <c r="C1009" s="37" t="s">
        <v>73</v>
      </c>
      <c r="D1009" s="111" t="s">
        <v>15</v>
      </c>
      <c r="E1009" s="44" t="s">
        <v>15</v>
      </c>
      <c r="F1009" s="32" t="s">
        <v>25</v>
      </c>
      <c r="G1009" s="57">
        <v>18240269</v>
      </c>
      <c r="H1009" s="46">
        <v>45527</v>
      </c>
      <c r="I1009" s="41" t="s">
        <v>1552</v>
      </c>
      <c r="J1009" s="41" t="s">
        <v>123</v>
      </c>
      <c r="K1009" s="76" t="s">
        <v>194</v>
      </c>
      <c r="L1009" s="65">
        <v>3804360</v>
      </c>
      <c r="M1009" s="211">
        <v>45505</v>
      </c>
    </row>
    <row r="1010" spans="1:13" ht="40.5" x14ac:dyDescent="0.2">
      <c r="A1010" s="18" t="s">
        <v>60</v>
      </c>
      <c r="B1010" s="73" t="s">
        <v>636</v>
      </c>
      <c r="C1010" s="37" t="s">
        <v>73</v>
      </c>
      <c r="D1010" s="111" t="s">
        <v>15</v>
      </c>
      <c r="E1010" s="44" t="s">
        <v>15</v>
      </c>
      <c r="F1010" s="57"/>
      <c r="G1010" s="57">
        <v>18240270</v>
      </c>
      <c r="H1010" s="46">
        <v>45527</v>
      </c>
      <c r="I1010" s="41" t="s">
        <v>1553</v>
      </c>
      <c r="J1010" s="41" t="s">
        <v>1554</v>
      </c>
      <c r="K1010" s="76" t="s">
        <v>1555</v>
      </c>
      <c r="L1010" s="65">
        <v>3120000</v>
      </c>
      <c r="M1010" s="211">
        <v>45505</v>
      </c>
    </row>
    <row r="1011" spans="1:13" ht="27" x14ac:dyDescent="0.2">
      <c r="A1011" s="18" t="s">
        <v>18</v>
      </c>
      <c r="B1011" s="32" t="s">
        <v>14</v>
      </c>
      <c r="C1011" s="37" t="s">
        <v>20</v>
      </c>
      <c r="D1011" s="111" t="s">
        <v>15</v>
      </c>
      <c r="E1011" s="44" t="s">
        <v>15</v>
      </c>
      <c r="F1011" s="32" t="s">
        <v>25</v>
      </c>
      <c r="G1011" s="57">
        <v>1240124</v>
      </c>
      <c r="H1011" s="46">
        <v>45527</v>
      </c>
      <c r="I1011" s="41" t="s">
        <v>1601</v>
      </c>
      <c r="J1011" s="41" t="s">
        <v>326</v>
      </c>
      <c r="K1011" s="76" t="s">
        <v>327</v>
      </c>
      <c r="L1011" s="65">
        <v>190400</v>
      </c>
      <c r="M1011" s="211">
        <v>45505</v>
      </c>
    </row>
    <row r="1012" spans="1:13" ht="27" x14ac:dyDescent="0.2">
      <c r="A1012" s="18" t="s">
        <v>55</v>
      </c>
      <c r="B1012" s="32" t="s">
        <v>14</v>
      </c>
      <c r="C1012" s="37" t="s">
        <v>20</v>
      </c>
      <c r="D1012" s="111" t="s">
        <v>15</v>
      </c>
      <c r="E1012" s="44" t="s">
        <v>15</v>
      </c>
      <c r="F1012" s="32" t="s">
        <v>25</v>
      </c>
      <c r="G1012" s="57">
        <v>32400183</v>
      </c>
      <c r="H1012" s="44">
        <v>45527</v>
      </c>
      <c r="I1012" s="32" t="s">
        <v>1677</v>
      </c>
      <c r="J1012" s="34" t="s">
        <v>533</v>
      </c>
      <c r="K1012" s="35" t="s">
        <v>534</v>
      </c>
      <c r="L1012" s="133">
        <v>180000</v>
      </c>
      <c r="M1012" s="211">
        <v>45505</v>
      </c>
    </row>
    <row r="1013" spans="1:13" ht="27" x14ac:dyDescent="0.2">
      <c r="A1013" s="18" t="s">
        <v>54</v>
      </c>
      <c r="B1013" s="32" t="s">
        <v>0</v>
      </c>
      <c r="C1013" s="18" t="s">
        <v>72</v>
      </c>
      <c r="D1013" s="111" t="s">
        <v>15</v>
      </c>
      <c r="E1013" s="44" t="s">
        <v>15</v>
      </c>
      <c r="F1013" s="32" t="s">
        <v>25</v>
      </c>
      <c r="G1013" s="38">
        <v>42400260</v>
      </c>
      <c r="H1013" s="138">
        <v>45527</v>
      </c>
      <c r="I1013" s="135" t="s">
        <v>1704</v>
      </c>
      <c r="J1013" s="135" t="s">
        <v>224</v>
      </c>
      <c r="K1013" s="137" t="s">
        <v>225</v>
      </c>
      <c r="L1013" s="70">
        <v>697340</v>
      </c>
      <c r="M1013" s="211">
        <v>45505</v>
      </c>
    </row>
    <row r="1014" spans="1:13" ht="13.5" x14ac:dyDescent="0.2">
      <c r="A1014" s="18" t="s">
        <v>54</v>
      </c>
      <c r="B1014" s="32" t="s">
        <v>14</v>
      </c>
      <c r="C1014" s="37" t="s">
        <v>20</v>
      </c>
      <c r="D1014" s="111" t="s">
        <v>15</v>
      </c>
      <c r="E1014" s="44" t="s">
        <v>15</v>
      </c>
      <c r="F1014" s="32" t="s">
        <v>25</v>
      </c>
      <c r="G1014" s="38">
        <v>42400261</v>
      </c>
      <c r="H1014" s="138">
        <v>45527</v>
      </c>
      <c r="I1014" s="135" t="s">
        <v>1705</v>
      </c>
      <c r="J1014" s="158" t="s">
        <v>186</v>
      </c>
      <c r="K1014" s="124" t="s">
        <v>187</v>
      </c>
      <c r="L1014" s="70">
        <v>125400</v>
      </c>
      <c r="M1014" s="211">
        <v>45505</v>
      </c>
    </row>
    <row r="1015" spans="1:13" ht="13.5" x14ac:dyDescent="0.2">
      <c r="A1015" s="18" t="s">
        <v>84</v>
      </c>
      <c r="B1015" s="32" t="s">
        <v>14</v>
      </c>
      <c r="C1015" s="37" t="s">
        <v>20</v>
      </c>
      <c r="D1015" s="111" t="s">
        <v>15</v>
      </c>
      <c r="E1015" s="44" t="s">
        <v>15</v>
      </c>
      <c r="F1015" s="32" t="s">
        <v>25</v>
      </c>
      <c r="G1015" s="112">
        <v>5240377</v>
      </c>
      <c r="H1015" s="109">
        <v>45527</v>
      </c>
      <c r="I1015" s="69" t="s">
        <v>1733</v>
      </c>
      <c r="J1015" s="37" t="s">
        <v>1580</v>
      </c>
      <c r="K1015" s="108" t="s">
        <v>103</v>
      </c>
      <c r="L1015" s="125">
        <v>99484</v>
      </c>
      <c r="M1015" s="211">
        <v>45505</v>
      </c>
    </row>
    <row r="1016" spans="1:13" ht="27" x14ac:dyDescent="0.2">
      <c r="A1016" s="18" t="s">
        <v>84</v>
      </c>
      <c r="B1016" s="32" t="s">
        <v>14</v>
      </c>
      <c r="C1016" s="37" t="s">
        <v>20</v>
      </c>
      <c r="D1016" s="111" t="s">
        <v>15</v>
      </c>
      <c r="E1016" s="44" t="s">
        <v>15</v>
      </c>
      <c r="F1016" s="32" t="s">
        <v>25</v>
      </c>
      <c r="G1016" s="112">
        <v>5240378</v>
      </c>
      <c r="H1016" s="109">
        <v>45527</v>
      </c>
      <c r="I1016" s="69" t="s">
        <v>1735</v>
      </c>
      <c r="J1016" s="158" t="s">
        <v>555</v>
      </c>
      <c r="K1016" s="124" t="s">
        <v>1736</v>
      </c>
      <c r="L1016" s="125">
        <v>130781</v>
      </c>
      <c r="M1016" s="211">
        <v>45505</v>
      </c>
    </row>
    <row r="1017" spans="1:13" ht="40.5" x14ac:dyDescent="0.2">
      <c r="A1017" s="18" t="s">
        <v>85</v>
      </c>
      <c r="B1017" s="32" t="s">
        <v>14</v>
      </c>
      <c r="C1017" s="37" t="s">
        <v>20</v>
      </c>
      <c r="D1017" s="111" t="s">
        <v>15</v>
      </c>
      <c r="E1017" s="44" t="s">
        <v>15</v>
      </c>
      <c r="F1017" s="32" t="s">
        <v>25</v>
      </c>
      <c r="G1017" s="48">
        <v>6240371</v>
      </c>
      <c r="H1017" s="46">
        <v>45527</v>
      </c>
      <c r="I1017" s="39" t="s">
        <v>1765</v>
      </c>
      <c r="J1017" s="39" t="s">
        <v>181</v>
      </c>
      <c r="K1017" s="40" t="s">
        <v>182</v>
      </c>
      <c r="L1017" s="63">
        <f>2.7*37700</f>
        <v>101790</v>
      </c>
      <c r="M1017" s="211">
        <v>45505</v>
      </c>
    </row>
    <row r="1018" spans="1:13" ht="27" x14ac:dyDescent="0.2">
      <c r="A1018" s="18" t="s">
        <v>85</v>
      </c>
      <c r="B1018" s="32" t="s">
        <v>14</v>
      </c>
      <c r="C1018" s="37" t="s">
        <v>20</v>
      </c>
      <c r="D1018" s="111" t="s">
        <v>15</v>
      </c>
      <c r="E1018" s="44" t="s">
        <v>15</v>
      </c>
      <c r="F1018" s="32" t="s">
        <v>25</v>
      </c>
      <c r="G1018" s="48">
        <v>6240372</v>
      </c>
      <c r="H1018" s="46">
        <v>45527</v>
      </c>
      <c r="I1018" s="39" t="s">
        <v>1766</v>
      </c>
      <c r="J1018" s="39" t="s">
        <v>273</v>
      </c>
      <c r="K1018" s="40" t="s">
        <v>274</v>
      </c>
      <c r="L1018" s="63">
        <v>375148</v>
      </c>
      <c r="M1018" s="211">
        <v>45505</v>
      </c>
    </row>
    <row r="1019" spans="1:13" ht="27" x14ac:dyDescent="0.2">
      <c r="A1019" s="18" t="s">
        <v>85</v>
      </c>
      <c r="B1019" s="32" t="s">
        <v>14</v>
      </c>
      <c r="C1019" s="37" t="s">
        <v>20</v>
      </c>
      <c r="D1019" s="111" t="s">
        <v>15</v>
      </c>
      <c r="E1019" s="44" t="s">
        <v>15</v>
      </c>
      <c r="F1019" s="32" t="s">
        <v>25</v>
      </c>
      <c r="G1019" s="48">
        <v>6240373</v>
      </c>
      <c r="H1019" s="46">
        <v>45527</v>
      </c>
      <c r="I1019" s="39" t="s">
        <v>1767</v>
      </c>
      <c r="J1019" s="39" t="s">
        <v>273</v>
      </c>
      <c r="K1019" s="40" t="s">
        <v>274</v>
      </c>
      <c r="L1019" s="63">
        <v>144585</v>
      </c>
      <c r="M1019" s="211">
        <v>45505</v>
      </c>
    </row>
    <row r="1020" spans="1:13" ht="27" x14ac:dyDescent="0.2">
      <c r="A1020" s="18" t="s">
        <v>50</v>
      </c>
      <c r="B1020" s="18" t="s">
        <v>16</v>
      </c>
      <c r="C1020" s="18" t="s">
        <v>72</v>
      </c>
      <c r="D1020" s="111" t="s">
        <v>1509</v>
      </c>
      <c r="E1020" s="115" t="s">
        <v>15</v>
      </c>
      <c r="F1020" s="32" t="s">
        <v>25</v>
      </c>
      <c r="G1020" s="58">
        <v>7240263</v>
      </c>
      <c r="H1020" s="68">
        <v>45527</v>
      </c>
      <c r="I1020" s="41" t="s">
        <v>1821</v>
      </c>
      <c r="J1020" s="41" t="s">
        <v>90</v>
      </c>
      <c r="K1020" s="36" t="s">
        <v>27</v>
      </c>
      <c r="L1020" s="65">
        <v>202182</v>
      </c>
      <c r="M1020" s="211">
        <v>45505</v>
      </c>
    </row>
    <row r="1021" spans="1:13" ht="27" x14ac:dyDescent="0.2">
      <c r="A1021" s="18" t="s">
        <v>50</v>
      </c>
      <c r="B1021" s="18" t="s">
        <v>16</v>
      </c>
      <c r="C1021" s="18" t="s">
        <v>72</v>
      </c>
      <c r="D1021" s="111" t="s">
        <v>1509</v>
      </c>
      <c r="E1021" s="115" t="s">
        <v>15</v>
      </c>
      <c r="F1021" s="32" t="s">
        <v>25</v>
      </c>
      <c r="G1021" s="58">
        <v>7240264</v>
      </c>
      <c r="H1021" s="68">
        <v>45527</v>
      </c>
      <c r="I1021" s="41" t="s">
        <v>1821</v>
      </c>
      <c r="J1021" s="41" t="s">
        <v>90</v>
      </c>
      <c r="K1021" s="36" t="s">
        <v>27</v>
      </c>
      <c r="L1021" s="65">
        <v>202182</v>
      </c>
      <c r="M1021" s="211">
        <v>45505</v>
      </c>
    </row>
    <row r="1022" spans="1:13" ht="27" x14ac:dyDescent="0.2">
      <c r="A1022" s="18" t="s">
        <v>52</v>
      </c>
      <c r="B1022" s="18" t="s">
        <v>16</v>
      </c>
      <c r="C1022" s="18" t="s">
        <v>72</v>
      </c>
      <c r="D1022" s="111" t="s">
        <v>1509</v>
      </c>
      <c r="E1022" s="131" t="s">
        <v>15</v>
      </c>
      <c r="F1022" s="32" t="s">
        <v>25</v>
      </c>
      <c r="G1022" s="85">
        <v>20240098</v>
      </c>
      <c r="H1022" s="82">
        <v>45527</v>
      </c>
      <c r="I1022" s="41" t="s">
        <v>1868</v>
      </c>
      <c r="J1022" s="41" t="s">
        <v>90</v>
      </c>
      <c r="K1022" s="36" t="s">
        <v>27</v>
      </c>
      <c r="L1022" s="83">
        <v>121548</v>
      </c>
      <c r="M1022" s="211">
        <v>45505</v>
      </c>
    </row>
    <row r="1023" spans="1:13" ht="27" x14ac:dyDescent="0.2">
      <c r="A1023" s="18" t="s">
        <v>87</v>
      </c>
      <c r="B1023" s="32" t="s">
        <v>0</v>
      </c>
      <c r="C1023" s="18" t="s">
        <v>72</v>
      </c>
      <c r="D1023" s="111" t="s">
        <v>15</v>
      </c>
      <c r="E1023" s="44" t="s">
        <v>15</v>
      </c>
      <c r="F1023" s="32" t="s">
        <v>25</v>
      </c>
      <c r="G1023" s="73">
        <v>9240266</v>
      </c>
      <c r="H1023" s="46">
        <v>45527</v>
      </c>
      <c r="I1023" s="41" t="s">
        <v>1969</v>
      </c>
      <c r="J1023" s="41" t="s">
        <v>94</v>
      </c>
      <c r="K1023" s="76" t="s">
        <v>88</v>
      </c>
      <c r="L1023" s="65">
        <v>541533</v>
      </c>
      <c r="M1023" s="211">
        <v>45505</v>
      </c>
    </row>
    <row r="1024" spans="1:13" ht="27" x14ac:dyDescent="0.2">
      <c r="A1024" s="18" t="s">
        <v>87</v>
      </c>
      <c r="B1024" s="32" t="s">
        <v>0</v>
      </c>
      <c r="C1024" s="18" t="s">
        <v>72</v>
      </c>
      <c r="D1024" s="111" t="s">
        <v>15</v>
      </c>
      <c r="E1024" s="44" t="s">
        <v>15</v>
      </c>
      <c r="F1024" s="32" t="s">
        <v>25</v>
      </c>
      <c r="G1024" s="73">
        <v>9240267</v>
      </c>
      <c r="H1024" s="46">
        <v>45527</v>
      </c>
      <c r="I1024" s="41" t="s">
        <v>547</v>
      </c>
      <c r="J1024" s="41" t="s">
        <v>466</v>
      </c>
      <c r="K1024" s="76" t="s">
        <v>467</v>
      </c>
      <c r="L1024" s="65">
        <v>6036000</v>
      </c>
      <c r="M1024" s="211">
        <v>45505</v>
      </c>
    </row>
    <row r="1025" spans="1:13" ht="27" x14ac:dyDescent="0.2">
      <c r="A1025" s="18" t="s">
        <v>87</v>
      </c>
      <c r="B1025" s="32" t="s">
        <v>0</v>
      </c>
      <c r="C1025" s="18" t="s">
        <v>72</v>
      </c>
      <c r="D1025" s="111" t="s">
        <v>15</v>
      </c>
      <c r="E1025" s="44" t="s">
        <v>15</v>
      </c>
      <c r="F1025" s="32" t="s">
        <v>25</v>
      </c>
      <c r="G1025" s="73">
        <v>9240268</v>
      </c>
      <c r="H1025" s="46">
        <v>45527</v>
      </c>
      <c r="I1025" s="41" t="s">
        <v>1970</v>
      </c>
      <c r="J1025" s="41" t="s">
        <v>94</v>
      </c>
      <c r="K1025" s="76" t="s">
        <v>88</v>
      </c>
      <c r="L1025" s="65">
        <v>393295</v>
      </c>
      <c r="M1025" s="211">
        <v>45505</v>
      </c>
    </row>
    <row r="1026" spans="1:13" ht="13.5" x14ac:dyDescent="0.2">
      <c r="A1026" s="18" t="s">
        <v>87</v>
      </c>
      <c r="B1026" s="32" t="s">
        <v>14</v>
      </c>
      <c r="C1026" s="37" t="s">
        <v>20</v>
      </c>
      <c r="D1026" s="111" t="s">
        <v>15</v>
      </c>
      <c r="E1026" s="44" t="s">
        <v>15</v>
      </c>
      <c r="F1026" s="32" t="s">
        <v>25</v>
      </c>
      <c r="G1026" s="73">
        <v>9240269</v>
      </c>
      <c r="H1026" s="46">
        <v>45527</v>
      </c>
      <c r="I1026" s="41" t="s">
        <v>1971</v>
      </c>
      <c r="J1026" s="41" t="s">
        <v>1972</v>
      </c>
      <c r="K1026" s="76" t="s">
        <v>1973</v>
      </c>
      <c r="L1026" s="65">
        <v>122850</v>
      </c>
      <c r="M1026" s="211">
        <v>45505</v>
      </c>
    </row>
    <row r="1027" spans="1:13" ht="27" x14ac:dyDescent="0.2">
      <c r="A1027" s="18" t="s">
        <v>87</v>
      </c>
      <c r="B1027" s="18" t="s">
        <v>16</v>
      </c>
      <c r="C1027" s="18" t="s">
        <v>72</v>
      </c>
      <c r="D1027" s="111" t="s">
        <v>1509</v>
      </c>
      <c r="E1027" s="45" t="s">
        <v>15</v>
      </c>
      <c r="F1027" s="32" t="s">
        <v>25</v>
      </c>
      <c r="G1027" s="73">
        <v>9240270</v>
      </c>
      <c r="H1027" s="46">
        <v>45527</v>
      </c>
      <c r="I1027" s="41" t="s">
        <v>365</v>
      </c>
      <c r="J1027" s="41" t="s">
        <v>90</v>
      </c>
      <c r="K1027" s="36" t="s">
        <v>27</v>
      </c>
      <c r="L1027" s="65">
        <v>282687</v>
      </c>
      <c r="M1027" s="211">
        <v>45505</v>
      </c>
    </row>
    <row r="1028" spans="1:13" ht="13.5" x14ac:dyDescent="0.2">
      <c r="A1028" s="18" t="s">
        <v>59</v>
      </c>
      <c r="B1028" s="32" t="s">
        <v>14</v>
      </c>
      <c r="C1028" s="37" t="s">
        <v>20</v>
      </c>
      <c r="D1028" s="111" t="s">
        <v>15</v>
      </c>
      <c r="E1028" s="44" t="s">
        <v>15</v>
      </c>
      <c r="F1028" s="32" t="s">
        <v>25</v>
      </c>
      <c r="G1028" s="31">
        <v>19240250</v>
      </c>
      <c r="H1028" s="45">
        <v>45527</v>
      </c>
      <c r="I1028" s="84" t="s">
        <v>2015</v>
      </c>
      <c r="J1028" s="41" t="s">
        <v>1992</v>
      </c>
      <c r="K1028" s="130" t="s">
        <v>1993</v>
      </c>
      <c r="L1028" s="133">
        <v>1954000</v>
      </c>
      <c r="M1028" s="211">
        <v>45505</v>
      </c>
    </row>
    <row r="1029" spans="1:13" ht="27" x14ac:dyDescent="0.2">
      <c r="A1029" s="18" t="s">
        <v>59</v>
      </c>
      <c r="B1029" s="32" t="s">
        <v>0</v>
      </c>
      <c r="C1029" s="18" t="s">
        <v>72</v>
      </c>
      <c r="D1029" s="111" t="s">
        <v>15</v>
      </c>
      <c r="E1029" s="44" t="s">
        <v>15</v>
      </c>
      <c r="F1029" s="32" t="s">
        <v>25</v>
      </c>
      <c r="G1029" s="31">
        <v>19240251</v>
      </c>
      <c r="H1029" s="45">
        <v>45527</v>
      </c>
      <c r="I1029" s="84" t="s">
        <v>2016</v>
      </c>
      <c r="J1029" s="41" t="s">
        <v>2017</v>
      </c>
      <c r="K1029" s="130" t="s">
        <v>2018</v>
      </c>
      <c r="L1029" s="133">
        <v>427640</v>
      </c>
      <c r="M1029" s="211">
        <v>45505</v>
      </c>
    </row>
    <row r="1030" spans="1:13" ht="13.5" x14ac:dyDescent="0.2">
      <c r="A1030" s="18" t="s">
        <v>58</v>
      </c>
      <c r="B1030" s="32" t="s">
        <v>14</v>
      </c>
      <c r="C1030" s="37" t="s">
        <v>20</v>
      </c>
      <c r="D1030" s="111" t="s">
        <v>15</v>
      </c>
      <c r="E1030" s="44" t="s">
        <v>15</v>
      </c>
      <c r="F1030" s="57" t="s">
        <v>445</v>
      </c>
      <c r="G1030" s="64">
        <v>10240318</v>
      </c>
      <c r="H1030" s="67">
        <v>45527</v>
      </c>
      <c r="I1030" s="37" t="s">
        <v>2056</v>
      </c>
      <c r="J1030" s="37" t="s">
        <v>277</v>
      </c>
      <c r="K1030" s="108" t="s">
        <v>278</v>
      </c>
      <c r="L1030" s="70">
        <v>425000</v>
      </c>
      <c r="M1030" s="211">
        <v>45505</v>
      </c>
    </row>
    <row r="1031" spans="1:13" ht="40.5" x14ac:dyDescent="0.2">
      <c r="A1031" s="18" t="s">
        <v>48</v>
      </c>
      <c r="B1031" s="32" t="s">
        <v>0</v>
      </c>
      <c r="C1031" s="18" t="s">
        <v>72</v>
      </c>
      <c r="D1031" s="111" t="s">
        <v>15</v>
      </c>
      <c r="E1031" s="44" t="s">
        <v>15</v>
      </c>
      <c r="F1031" s="32" t="s">
        <v>25</v>
      </c>
      <c r="G1031" s="78">
        <v>12240175</v>
      </c>
      <c r="H1031" s="44">
        <v>45527</v>
      </c>
      <c r="I1031" s="32" t="s">
        <v>2109</v>
      </c>
      <c r="J1031" s="32" t="s">
        <v>2110</v>
      </c>
      <c r="K1031" s="35" t="s">
        <v>393</v>
      </c>
      <c r="L1031" s="133">
        <v>114002</v>
      </c>
      <c r="M1031" s="211">
        <v>45505</v>
      </c>
    </row>
    <row r="1032" spans="1:13" ht="40.5" x14ac:dyDescent="0.2">
      <c r="A1032" s="18" t="s">
        <v>48</v>
      </c>
      <c r="B1032" s="32" t="s">
        <v>0</v>
      </c>
      <c r="C1032" s="18" t="s">
        <v>72</v>
      </c>
      <c r="D1032" s="111" t="s">
        <v>15</v>
      </c>
      <c r="E1032" s="44" t="s">
        <v>15</v>
      </c>
      <c r="F1032" s="32" t="s">
        <v>25</v>
      </c>
      <c r="G1032" s="78">
        <v>12240176</v>
      </c>
      <c r="H1032" s="44">
        <v>45527</v>
      </c>
      <c r="I1032" s="32" t="s">
        <v>2109</v>
      </c>
      <c r="J1032" s="32" t="s">
        <v>391</v>
      </c>
      <c r="K1032" s="35" t="s">
        <v>392</v>
      </c>
      <c r="L1032" s="133">
        <v>99960</v>
      </c>
      <c r="M1032" s="211">
        <v>45505</v>
      </c>
    </row>
    <row r="1033" spans="1:13" ht="27" x14ac:dyDescent="0.2">
      <c r="A1033" s="18" t="s">
        <v>53</v>
      </c>
      <c r="B1033" s="32" t="s">
        <v>14</v>
      </c>
      <c r="C1033" s="37" t="s">
        <v>20</v>
      </c>
      <c r="D1033" s="111" t="s">
        <v>15</v>
      </c>
      <c r="E1033" s="44" t="s">
        <v>15</v>
      </c>
      <c r="F1033" s="32" t="s">
        <v>25</v>
      </c>
      <c r="G1033" s="58">
        <v>14240232</v>
      </c>
      <c r="H1033" s="68">
        <v>45527</v>
      </c>
      <c r="I1033" s="32" t="s">
        <v>2180</v>
      </c>
      <c r="J1033" s="51" t="s">
        <v>1253</v>
      </c>
      <c r="K1033" s="66" t="s">
        <v>252</v>
      </c>
      <c r="L1033" s="65">
        <v>489900</v>
      </c>
      <c r="M1033" s="211">
        <v>45505</v>
      </c>
    </row>
    <row r="1034" spans="1:13" ht="27" x14ac:dyDescent="0.2">
      <c r="A1034" s="18" t="s">
        <v>42</v>
      </c>
      <c r="B1034" s="32" t="s">
        <v>14</v>
      </c>
      <c r="C1034" s="37" t="s">
        <v>20</v>
      </c>
      <c r="D1034" s="111" t="s">
        <v>15</v>
      </c>
      <c r="E1034" s="44" t="s">
        <v>15</v>
      </c>
      <c r="F1034" s="32" t="s">
        <v>25</v>
      </c>
      <c r="G1034" s="58">
        <v>15240248</v>
      </c>
      <c r="H1034" s="68">
        <v>45527</v>
      </c>
      <c r="I1034" s="41" t="s">
        <v>2226</v>
      </c>
      <c r="J1034" s="41" t="s">
        <v>2227</v>
      </c>
      <c r="K1034" s="76" t="s">
        <v>2228</v>
      </c>
      <c r="L1034" s="65">
        <v>361034</v>
      </c>
      <c r="M1034" s="211">
        <v>45505</v>
      </c>
    </row>
    <row r="1035" spans="1:13" ht="27" x14ac:dyDescent="0.2">
      <c r="A1035" s="18" t="s">
        <v>42</v>
      </c>
      <c r="B1035" s="32" t="s">
        <v>14</v>
      </c>
      <c r="C1035" s="37" t="s">
        <v>20</v>
      </c>
      <c r="D1035" s="111" t="s">
        <v>15</v>
      </c>
      <c r="E1035" s="44" t="s">
        <v>15</v>
      </c>
      <c r="F1035" s="32" t="s">
        <v>25</v>
      </c>
      <c r="G1035" s="58">
        <v>15240249</v>
      </c>
      <c r="H1035" s="68">
        <v>45527</v>
      </c>
      <c r="I1035" s="41" t="s">
        <v>2229</v>
      </c>
      <c r="J1035" s="41" t="s">
        <v>1275</v>
      </c>
      <c r="K1035" s="76" t="s">
        <v>1276</v>
      </c>
      <c r="L1035" s="65">
        <v>2966288</v>
      </c>
      <c r="M1035" s="211">
        <v>45505</v>
      </c>
    </row>
    <row r="1036" spans="1:13" ht="40.5" x14ac:dyDescent="0.2">
      <c r="A1036" s="18" t="s">
        <v>56</v>
      </c>
      <c r="B1036" s="32" t="s">
        <v>0</v>
      </c>
      <c r="C1036" s="18" t="s">
        <v>72</v>
      </c>
      <c r="D1036" s="111" t="s">
        <v>15</v>
      </c>
      <c r="E1036" s="44" t="s">
        <v>15</v>
      </c>
      <c r="F1036" s="32" t="s">
        <v>25</v>
      </c>
      <c r="G1036" s="57">
        <v>16240266</v>
      </c>
      <c r="H1036" s="46">
        <v>45527</v>
      </c>
      <c r="I1036" s="41" t="s">
        <v>2291</v>
      </c>
      <c r="J1036" s="41" t="s">
        <v>124</v>
      </c>
      <c r="K1036" s="66" t="s">
        <v>125</v>
      </c>
      <c r="L1036" s="65">
        <v>359316</v>
      </c>
      <c r="M1036" s="211">
        <v>45505</v>
      </c>
    </row>
    <row r="1037" spans="1:13" ht="54" x14ac:dyDescent="0.2">
      <c r="A1037" s="88" t="s">
        <v>17</v>
      </c>
      <c r="B1037" s="18" t="s">
        <v>16</v>
      </c>
      <c r="C1037" s="18" t="s">
        <v>72</v>
      </c>
      <c r="D1037" s="111" t="s">
        <v>1509</v>
      </c>
      <c r="E1037" s="44">
        <v>44204</v>
      </c>
      <c r="F1037" s="32" t="s">
        <v>25</v>
      </c>
      <c r="G1037" s="81">
        <v>17240814</v>
      </c>
      <c r="H1037" s="68">
        <v>45527</v>
      </c>
      <c r="I1037" s="87" t="s">
        <v>2428</v>
      </c>
      <c r="J1037" s="41" t="s">
        <v>90</v>
      </c>
      <c r="K1037" s="36" t="s">
        <v>27</v>
      </c>
      <c r="L1037" s="162">
        <v>345758</v>
      </c>
      <c r="M1037" s="211">
        <v>45505</v>
      </c>
    </row>
    <row r="1038" spans="1:13" ht="54" x14ac:dyDescent="0.2">
      <c r="A1038" s="88" t="s">
        <v>17</v>
      </c>
      <c r="B1038" s="18" t="s">
        <v>16</v>
      </c>
      <c r="C1038" s="18" t="s">
        <v>72</v>
      </c>
      <c r="D1038" s="111" t="s">
        <v>1509</v>
      </c>
      <c r="E1038" s="44">
        <v>44204</v>
      </c>
      <c r="F1038" s="32" t="s">
        <v>25</v>
      </c>
      <c r="G1038" s="81">
        <v>17240815</v>
      </c>
      <c r="H1038" s="68">
        <v>45527</v>
      </c>
      <c r="I1038" s="87" t="s">
        <v>2429</v>
      </c>
      <c r="J1038" s="41" t="s">
        <v>90</v>
      </c>
      <c r="K1038" s="36" t="s">
        <v>27</v>
      </c>
      <c r="L1038" s="162">
        <v>201158</v>
      </c>
      <c r="M1038" s="211">
        <v>45505</v>
      </c>
    </row>
    <row r="1039" spans="1:13" ht="27" x14ac:dyDescent="0.2">
      <c r="A1039" s="88" t="s">
        <v>17</v>
      </c>
      <c r="B1039" s="32" t="s">
        <v>0</v>
      </c>
      <c r="C1039" s="18" t="s">
        <v>72</v>
      </c>
      <c r="D1039" s="111" t="s">
        <v>15</v>
      </c>
      <c r="E1039" s="44" t="s">
        <v>15</v>
      </c>
      <c r="F1039" s="32" t="s">
        <v>25</v>
      </c>
      <c r="G1039" s="81">
        <v>17240816</v>
      </c>
      <c r="H1039" s="68">
        <v>45527</v>
      </c>
      <c r="I1039" s="41" t="s">
        <v>2430</v>
      </c>
      <c r="J1039" s="41" t="s">
        <v>2422</v>
      </c>
      <c r="K1039" s="127" t="s">
        <v>2423</v>
      </c>
      <c r="L1039" s="162">
        <v>123580</v>
      </c>
      <c r="M1039" s="211">
        <v>45505</v>
      </c>
    </row>
    <row r="1040" spans="1:13" ht="27" x14ac:dyDescent="0.2">
      <c r="A1040" s="18" t="s">
        <v>56</v>
      </c>
      <c r="B1040" s="32" t="s">
        <v>14</v>
      </c>
      <c r="C1040" s="37" t="s">
        <v>20</v>
      </c>
      <c r="D1040" s="111" t="s">
        <v>15</v>
      </c>
      <c r="E1040" s="44" t="s">
        <v>15</v>
      </c>
      <c r="F1040" s="32" t="s">
        <v>25</v>
      </c>
      <c r="G1040" s="57">
        <v>16240272</v>
      </c>
      <c r="H1040" s="46">
        <v>45529</v>
      </c>
      <c r="I1040" s="41" t="s">
        <v>2299</v>
      </c>
      <c r="J1040" s="41" t="s">
        <v>344</v>
      </c>
      <c r="K1040" s="66" t="s">
        <v>345</v>
      </c>
      <c r="L1040" s="65">
        <v>1799999</v>
      </c>
      <c r="M1040" s="211">
        <v>45505</v>
      </c>
    </row>
    <row r="1041" spans="1:13" ht="40.5" x14ac:dyDescent="0.2">
      <c r="A1041" s="18" t="s">
        <v>60</v>
      </c>
      <c r="B1041" s="32" t="s">
        <v>14</v>
      </c>
      <c r="C1041" s="37" t="s">
        <v>20</v>
      </c>
      <c r="D1041" s="111" t="s">
        <v>15</v>
      </c>
      <c r="E1041" s="44" t="s">
        <v>15</v>
      </c>
      <c r="F1041" s="32" t="s">
        <v>25</v>
      </c>
      <c r="G1041" s="57">
        <v>18240271</v>
      </c>
      <c r="H1041" s="46">
        <v>45530</v>
      </c>
      <c r="I1041" s="41" t="s">
        <v>1556</v>
      </c>
      <c r="J1041" s="41" t="s">
        <v>1557</v>
      </c>
      <c r="K1041" s="76" t="s">
        <v>1558</v>
      </c>
      <c r="L1041" s="65">
        <v>1088850</v>
      </c>
      <c r="M1041" s="211">
        <v>45505</v>
      </c>
    </row>
    <row r="1042" spans="1:13" ht="13.5" x14ac:dyDescent="0.2">
      <c r="A1042" s="18" t="s">
        <v>57</v>
      </c>
      <c r="B1042" s="32" t="s">
        <v>14</v>
      </c>
      <c r="C1042" s="37" t="s">
        <v>20</v>
      </c>
      <c r="D1042" s="111" t="s">
        <v>15</v>
      </c>
      <c r="E1042" s="44" t="s">
        <v>15</v>
      </c>
      <c r="F1042" s="57" t="s">
        <v>445</v>
      </c>
      <c r="G1042" s="57">
        <v>2240279</v>
      </c>
      <c r="H1042" s="46">
        <v>45530</v>
      </c>
      <c r="I1042" s="41" t="s">
        <v>1650</v>
      </c>
      <c r="J1042" s="41" t="s">
        <v>1651</v>
      </c>
      <c r="K1042" s="89" t="s">
        <v>1652</v>
      </c>
      <c r="L1042" s="65">
        <v>179428</v>
      </c>
      <c r="M1042" s="211">
        <v>45505</v>
      </c>
    </row>
    <row r="1043" spans="1:13" ht="27" x14ac:dyDescent="0.2">
      <c r="A1043" s="18" t="s">
        <v>57</v>
      </c>
      <c r="B1043" s="18" t="s">
        <v>16</v>
      </c>
      <c r="C1043" s="18" t="s">
        <v>72</v>
      </c>
      <c r="D1043" s="111" t="s">
        <v>1509</v>
      </c>
      <c r="E1043" s="156">
        <v>44204</v>
      </c>
      <c r="F1043" s="57" t="s">
        <v>445</v>
      </c>
      <c r="G1043" s="57">
        <v>2240280</v>
      </c>
      <c r="H1043" s="46">
        <v>45530</v>
      </c>
      <c r="I1043" s="41" t="s">
        <v>1653</v>
      </c>
      <c r="J1043" s="41" t="s">
        <v>90</v>
      </c>
      <c r="K1043" s="36" t="s">
        <v>27</v>
      </c>
      <c r="L1043" s="65">
        <v>1356822</v>
      </c>
      <c r="M1043" s="211">
        <v>45505</v>
      </c>
    </row>
    <row r="1044" spans="1:13" ht="27" x14ac:dyDescent="0.2">
      <c r="A1044" s="18" t="s">
        <v>57</v>
      </c>
      <c r="B1044" s="18" t="s">
        <v>16</v>
      </c>
      <c r="C1044" s="18" t="s">
        <v>72</v>
      </c>
      <c r="D1044" s="111" t="s">
        <v>1509</v>
      </c>
      <c r="E1044" s="156">
        <v>44204</v>
      </c>
      <c r="F1044" s="57" t="s">
        <v>445</v>
      </c>
      <c r="G1044" s="57">
        <v>2240281</v>
      </c>
      <c r="H1044" s="46">
        <v>45530</v>
      </c>
      <c r="I1044" s="41" t="s">
        <v>1654</v>
      </c>
      <c r="J1044" s="41" t="s">
        <v>90</v>
      </c>
      <c r="K1044" s="36" t="s">
        <v>27</v>
      </c>
      <c r="L1044" s="65">
        <v>788976</v>
      </c>
      <c r="M1044" s="211">
        <v>45505</v>
      </c>
    </row>
    <row r="1045" spans="1:13" ht="27" x14ac:dyDescent="0.2">
      <c r="A1045" s="18" t="s">
        <v>55</v>
      </c>
      <c r="B1045" s="32" t="s">
        <v>14</v>
      </c>
      <c r="C1045" s="37" t="s">
        <v>20</v>
      </c>
      <c r="D1045" s="111" t="s">
        <v>15</v>
      </c>
      <c r="E1045" s="44" t="s">
        <v>15</v>
      </c>
      <c r="F1045" s="32" t="s">
        <v>25</v>
      </c>
      <c r="G1045" s="57">
        <v>32400184</v>
      </c>
      <c r="H1045" s="44">
        <v>45530</v>
      </c>
      <c r="I1045" s="32" t="s">
        <v>1683</v>
      </c>
      <c r="J1045" s="34" t="s">
        <v>1684</v>
      </c>
      <c r="K1045" s="35" t="s">
        <v>1685</v>
      </c>
      <c r="L1045" s="133">
        <v>220150</v>
      </c>
      <c r="M1045" s="211">
        <v>45505</v>
      </c>
    </row>
    <row r="1046" spans="1:13" ht="40.5" x14ac:dyDescent="0.2">
      <c r="A1046" s="18" t="s">
        <v>85</v>
      </c>
      <c r="B1046" s="18" t="s">
        <v>16</v>
      </c>
      <c r="C1046" s="18" t="s">
        <v>72</v>
      </c>
      <c r="D1046" s="48" t="s">
        <v>1782</v>
      </c>
      <c r="E1046" s="46">
        <v>45530</v>
      </c>
      <c r="F1046" s="48" t="s">
        <v>22</v>
      </c>
      <c r="G1046" s="48" t="s">
        <v>15</v>
      </c>
      <c r="H1046" s="46">
        <v>45530</v>
      </c>
      <c r="I1046" s="39" t="s">
        <v>1783</v>
      </c>
      <c r="J1046" s="39" t="s">
        <v>1784</v>
      </c>
      <c r="K1046" s="40" t="s">
        <v>310</v>
      </c>
      <c r="L1046" s="63" t="s">
        <v>1785</v>
      </c>
      <c r="M1046" s="211">
        <v>45505</v>
      </c>
    </row>
    <row r="1047" spans="1:13" ht="27" x14ac:dyDescent="0.2">
      <c r="A1047" s="18" t="s">
        <v>50</v>
      </c>
      <c r="B1047" s="73" t="s">
        <v>2</v>
      </c>
      <c r="C1047" s="128" t="s">
        <v>2</v>
      </c>
      <c r="D1047" s="42" t="s">
        <v>168</v>
      </c>
      <c r="E1047" s="71">
        <v>44476</v>
      </c>
      <c r="F1047" s="32" t="s">
        <v>25</v>
      </c>
      <c r="G1047" s="58">
        <v>7240265</v>
      </c>
      <c r="H1047" s="68">
        <v>45530</v>
      </c>
      <c r="I1047" s="41" t="s">
        <v>1822</v>
      </c>
      <c r="J1047" s="41" t="s">
        <v>290</v>
      </c>
      <c r="K1047" s="76" t="s">
        <v>429</v>
      </c>
      <c r="L1047" s="65">
        <v>225762</v>
      </c>
      <c r="M1047" s="211">
        <v>45505</v>
      </c>
    </row>
    <row r="1048" spans="1:13" ht="27" x14ac:dyDescent="0.2">
      <c r="A1048" s="18" t="s">
        <v>50</v>
      </c>
      <c r="B1048" s="73" t="s">
        <v>2</v>
      </c>
      <c r="C1048" s="128" t="s">
        <v>2</v>
      </c>
      <c r="D1048" s="42" t="s">
        <v>168</v>
      </c>
      <c r="E1048" s="71">
        <v>44476</v>
      </c>
      <c r="F1048" s="32" t="s">
        <v>25</v>
      </c>
      <c r="G1048" s="58">
        <v>7240266</v>
      </c>
      <c r="H1048" s="68">
        <v>45530</v>
      </c>
      <c r="I1048" s="41" t="s">
        <v>1823</v>
      </c>
      <c r="J1048" s="41" t="s">
        <v>290</v>
      </c>
      <c r="K1048" s="76" t="s">
        <v>429</v>
      </c>
      <c r="L1048" s="65">
        <v>225606</v>
      </c>
      <c r="M1048" s="211">
        <v>45505</v>
      </c>
    </row>
    <row r="1049" spans="1:13" ht="27" x14ac:dyDescent="0.2">
      <c r="A1049" s="18" t="s">
        <v>50</v>
      </c>
      <c r="B1049" s="73" t="s">
        <v>2</v>
      </c>
      <c r="C1049" s="128" t="s">
        <v>2</v>
      </c>
      <c r="D1049" s="42" t="s">
        <v>168</v>
      </c>
      <c r="E1049" s="71">
        <v>44476</v>
      </c>
      <c r="F1049" s="32" t="s">
        <v>25</v>
      </c>
      <c r="G1049" s="58">
        <v>7240267</v>
      </c>
      <c r="H1049" s="68">
        <v>45530</v>
      </c>
      <c r="I1049" s="41" t="s">
        <v>1824</v>
      </c>
      <c r="J1049" s="41" t="s">
        <v>290</v>
      </c>
      <c r="K1049" s="76" t="s">
        <v>429</v>
      </c>
      <c r="L1049" s="65">
        <v>226014</v>
      </c>
      <c r="M1049" s="211">
        <v>45505</v>
      </c>
    </row>
    <row r="1050" spans="1:13" ht="27" x14ac:dyDescent="0.2">
      <c r="A1050" s="18" t="s">
        <v>50</v>
      </c>
      <c r="B1050" s="73" t="s">
        <v>2</v>
      </c>
      <c r="C1050" s="128" t="s">
        <v>2</v>
      </c>
      <c r="D1050" s="42" t="s">
        <v>171</v>
      </c>
      <c r="E1050" s="71">
        <v>44476</v>
      </c>
      <c r="F1050" s="32" t="s">
        <v>25</v>
      </c>
      <c r="G1050" s="58">
        <v>7240268</v>
      </c>
      <c r="H1050" s="68">
        <v>45530</v>
      </c>
      <c r="I1050" s="41" t="s">
        <v>1825</v>
      </c>
      <c r="J1050" s="41" t="s">
        <v>563</v>
      </c>
      <c r="K1050" s="76" t="s">
        <v>403</v>
      </c>
      <c r="L1050" s="65">
        <v>225915</v>
      </c>
      <c r="M1050" s="211">
        <v>45505</v>
      </c>
    </row>
    <row r="1051" spans="1:13" ht="27" x14ac:dyDescent="0.2">
      <c r="A1051" s="18" t="s">
        <v>50</v>
      </c>
      <c r="B1051" s="73" t="s">
        <v>2</v>
      </c>
      <c r="C1051" s="128" t="s">
        <v>2</v>
      </c>
      <c r="D1051" s="42" t="s">
        <v>171</v>
      </c>
      <c r="E1051" s="71">
        <v>44476</v>
      </c>
      <c r="F1051" s="32" t="s">
        <v>25</v>
      </c>
      <c r="G1051" s="58">
        <v>7240269</v>
      </c>
      <c r="H1051" s="68">
        <v>45530</v>
      </c>
      <c r="I1051" s="41" t="s">
        <v>1826</v>
      </c>
      <c r="J1051" s="41" t="s">
        <v>563</v>
      </c>
      <c r="K1051" s="76" t="s">
        <v>403</v>
      </c>
      <c r="L1051" s="65">
        <v>226119</v>
      </c>
      <c r="M1051" s="211">
        <v>45505</v>
      </c>
    </row>
    <row r="1052" spans="1:13" ht="27" x14ac:dyDescent="0.2">
      <c r="A1052" s="18" t="s">
        <v>50</v>
      </c>
      <c r="B1052" s="73" t="s">
        <v>2</v>
      </c>
      <c r="C1052" s="128" t="s">
        <v>2</v>
      </c>
      <c r="D1052" s="42" t="s">
        <v>171</v>
      </c>
      <c r="E1052" s="71">
        <v>44476</v>
      </c>
      <c r="F1052" s="32" t="s">
        <v>25</v>
      </c>
      <c r="G1052" s="58">
        <v>7240270</v>
      </c>
      <c r="H1052" s="68">
        <v>45530</v>
      </c>
      <c r="I1052" s="41" t="s">
        <v>1827</v>
      </c>
      <c r="J1052" s="41" t="s">
        <v>563</v>
      </c>
      <c r="K1052" s="76" t="s">
        <v>403</v>
      </c>
      <c r="L1052" s="65">
        <v>226272</v>
      </c>
      <c r="M1052" s="211">
        <v>45505</v>
      </c>
    </row>
    <row r="1053" spans="1:13" ht="27" x14ac:dyDescent="0.2">
      <c r="A1053" s="18" t="s">
        <v>52</v>
      </c>
      <c r="B1053" s="32" t="s">
        <v>14</v>
      </c>
      <c r="C1053" s="37" t="s">
        <v>20</v>
      </c>
      <c r="D1053" s="111" t="s">
        <v>15</v>
      </c>
      <c r="E1053" s="44" t="s">
        <v>15</v>
      </c>
      <c r="F1053" s="32" t="s">
        <v>25</v>
      </c>
      <c r="G1053" s="35">
        <v>20240099</v>
      </c>
      <c r="H1053" s="82">
        <v>45530</v>
      </c>
      <c r="I1053" s="41" t="s">
        <v>1856</v>
      </c>
      <c r="J1053" s="84" t="s">
        <v>1857</v>
      </c>
      <c r="K1053" s="143" t="s">
        <v>1858</v>
      </c>
      <c r="L1053" s="83">
        <v>629400</v>
      </c>
      <c r="M1053" s="211">
        <v>45505</v>
      </c>
    </row>
    <row r="1054" spans="1:13" ht="27" x14ac:dyDescent="0.2">
      <c r="A1054" s="18" t="s">
        <v>109</v>
      </c>
      <c r="B1054" s="32" t="s">
        <v>0</v>
      </c>
      <c r="C1054" s="18" t="s">
        <v>72</v>
      </c>
      <c r="D1054" s="111" t="s">
        <v>15</v>
      </c>
      <c r="E1054" s="44" t="s">
        <v>15</v>
      </c>
      <c r="F1054" s="57" t="s">
        <v>445</v>
      </c>
      <c r="G1054" s="77">
        <v>8240157</v>
      </c>
      <c r="H1054" s="59">
        <v>45530</v>
      </c>
      <c r="I1054" s="77" t="s">
        <v>1890</v>
      </c>
      <c r="J1054" s="77" t="s">
        <v>216</v>
      </c>
      <c r="K1054" s="64" t="s">
        <v>126</v>
      </c>
      <c r="L1054" s="70">
        <v>228480</v>
      </c>
      <c r="M1054" s="211">
        <v>45505</v>
      </c>
    </row>
    <row r="1055" spans="1:13" ht="13.5" x14ac:dyDescent="0.2">
      <c r="A1055" s="18" t="s">
        <v>109</v>
      </c>
      <c r="B1055" s="32" t="s">
        <v>14</v>
      </c>
      <c r="C1055" s="37" t="s">
        <v>20</v>
      </c>
      <c r="D1055" s="111" t="s">
        <v>15</v>
      </c>
      <c r="E1055" s="44" t="s">
        <v>15</v>
      </c>
      <c r="F1055" s="57" t="s">
        <v>445</v>
      </c>
      <c r="G1055" s="77">
        <v>8240156</v>
      </c>
      <c r="H1055" s="59">
        <v>45530</v>
      </c>
      <c r="I1055" s="77" t="s">
        <v>1894</v>
      </c>
      <c r="J1055" s="77" t="s">
        <v>64</v>
      </c>
      <c r="K1055" s="64" t="s">
        <v>65</v>
      </c>
      <c r="L1055" s="70">
        <v>380800</v>
      </c>
      <c r="M1055" s="211">
        <v>45505</v>
      </c>
    </row>
    <row r="1056" spans="1:13" ht="13.5" x14ac:dyDescent="0.2">
      <c r="A1056" s="18" t="s">
        <v>109</v>
      </c>
      <c r="B1056" s="18" t="s">
        <v>16</v>
      </c>
      <c r="C1056" s="18" t="s">
        <v>72</v>
      </c>
      <c r="D1056" s="110" t="s">
        <v>1895</v>
      </c>
      <c r="E1056" s="145">
        <v>45460</v>
      </c>
      <c r="F1056" s="57" t="s">
        <v>445</v>
      </c>
      <c r="G1056" s="77">
        <v>8240159</v>
      </c>
      <c r="H1056" s="59">
        <v>45530</v>
      </c>
      <c r="I1056" s="77" t="s">
        <v>1896</v>
      </c>
      <c r="J1056" s="77" t="s">
        <v>64</v>
      </c>
      <c r="K1056" s="64" t="s">
        <v>65</v>
      </c>
      <c r="L1056" s="70">
        <v>2796500</v>
      </c>
      <c r="M1056" s="211">
        <v>45505</v>
      </c>
    </row>
    <row r="1057" spans="1:13" ht="13.5" x14ac:dyDescent="0.2">
      <c r="A1057" s="18" t="s">
        <v>109</v>
      </c>
      <c r="B1057" s="18" t="s">
        <v>16</v>
      </c>
      <c r="C1057" s="18" t="s">
        <v>72</v>
      </c>
      <c r="D1057" s="110" t="s">
        <v>1895</v>
      </c>
      <c r="E1057" s="145">
        <v>45460</v>
      </c>
      <c r="F1057" s="57" t="s">
        <v>445</v>
      </c>
      <c r="G1057" s="77">
        <v>8240160</v>
      </c>
      <c r="H1057" s="59">
        <v>45530</v>
      </c>
      <c r="I1057" s="77" t="s">
        <v>1897</v>
      </c>
      <c r="J1057" s="77" t="s">
        <v>64</v>
      </c>
      <c r="K1057" s="64" t="s">
        <v>65</v>
      </c>
      <c r="L1057" s="70">
        <v>2618000</v>
      </c>
      <c r="M1057" s="211">
        <v>45505</v>
      </c>
    </row>
    <row r="1058" spans="1:13" ht="13.5" x14ac:dyDescent="0.2">
      <c r="A1058" s="18" t="s">
        <v>109</v>
      </c>
      <c r="B1058" s="18" t="s">
        <v>16</v>
      </c>
      <c r="C1058" s="18" t="s">
        <v>72</v>
      </c>
      <c r="D1058" s="110" t="s">
        <v>1895</v>
      </c>
      <c r="E1058" s="145">
        <v>45460</v>
      </c>
      <c r="F1058" s="57" t="s">
        <v>445</v>
      </c>
      <c r="G1058" s="77">
        <v>8240161</v>
      </c>
      <c r="H1058" s="59">
        <v>45530</v>
      </c>
      <c r="I1058" s="77" t="s">
        <v>1898</v>
      </c>
      <c r="J1058" s="77" t="s">
        <v>64</v>
      </c>
      <c r="K1058" s="64" t="s">
        <v>65</v>
      </c>
      <c r="L1058" s="70">
        <v>2142000</v>
      </c>
      <c r="M1058" s="211">
        <v>45505</v>
      </c>
    </row>
    <row r="1059" spans="1:13" ht="13.5" x14ac:dyDescent="0.2">
      <c r="A1059" s="18" t="s">
        <v>109</v>
      </c>
      <c r="B1059" s="32" t="s">
        <v>14</v>
      </c>
      <c r="C1059" s="37" t="s">
        <v>20</v>
      </c>
      <c r="D1059" s="111" t="s">
        <v>15</v>
      </c>
      <c r="E1059" s="44" t="s">
        <v>15</v>
      </c>
      <c r="F1059" s="57" t="s">
        <v>445</v>
      </c>
      <c r="G1059" s="77">
        <v>8240158</v>
      </c>
      <c r="H1059" s="59">
        <v>45530</v>
      </c>
      <c r="I1059" s="77" t="s">
        <v>1904</v>
      </c>
      <c r="J1059" s="77" t="s">
        <v>1905</v>
      </c>
      <c r="K1059" s="64" t="s">
        <v>1906</v>
      </c>
      <c r="L1059" s="70">
        <v>2593568</v>
      </c>
      <c r="M1059" s="211">
        <v>45505</v>
      </c>
    </row>
    <row r="1060" spans="1:13" ht="13.5" x14ac:dyDescent="0.2">
      <c r="A1060" s="18" t="s">
        <v>109</v>
      </c>
      <c r="B1060" s="18" t="s">
        <v>16</v>
      </c>
      <c r="C1060" s="18" t="s">
        <v>72</v>
      </c>
      <c r="D1060" s="110" t="s">
        <v>1895</v>
      </c>
      <c r="E1060" s="145">
        <v>45460</v>
      </c>
      <c r="F1060" s="57" t="s">
        <v>445</v>
      </c>
      <c r="G1060" s="77">
        <v>8240163</v>
      </c>
      <c r="H1060" s="59">
        <v>45530</v>
      </c>
      <c r="I1060" s="77" t="s">
        <v>1907</v>
      </c>
      <c r="J1060" s="77" t="s">
        <v>1908</v>
      </c>
      <c r="K1060" s="64" t="s">
        <v>1909</v>
      </c>
      <c r="L1060" s="70">
        <v>3861538</v>
      </c>
      <c r="M1060" s="211">
        <v>45505</v>
      </c>
    </row>
    <row r="1061" spans="1:13" ht="27" x14ac:dyDescent="0.2">
      <c r="A1061" s="18" t="s">
        <v>87</v>
      </c>
      <c r="B1061" s="32" t="s">
        <v>14</v>
      </c>
      <c r="C1061" s="37" t="s">
        <v>20</v>
      </c>
      <c r="D1061" s="111" t="s">
        <v>15</v>
      </c>
      <c r="E1061" s="44" t="s">
        <v>15</v>
      </c>
      <c r="F1061" s="32" t="s">
        <v>25</v>
      </c>
      <c r="G1061" s="73">
        <v>9240271</v>
      </c>
      <c r="H1061" s="46">
        <v>45530</v>
      </c>
      <c r="I1061" s="41" t="s">
        <v>1974</v>
      </c>
      <c r="J1061" s="41" t="s">
        <v>544</v>
      </c>
      <c r="K1061" s="76" t="s">
        <v>517</v>
      </c>
      <c r="L1061" s="65">
        <v>892500</v>
      </c>
      <c r="M1061" s="211">
        <v>45505</v>
      </c>
    </row>
    <row r="1062" spans="1:13" ht="13.5" x14ac:dyDescent="0.2">
      <c r="A1062" s="18" t="s">
        <v>87</v>
      </c>
      <c r="B1062" s="32" t="s">
        <v>14</v>
      </c>
      <c r="C1062" s="37" t="s">
        <v>20</v>
      </c>
      <c r="D1062" s="111" t="s">
        <v>15</v>
      </c>
      <c r="E1062" s="44" t="s">
        <v>15</v>
      </c>
      <c r="F1062" s="32" t="s">
        <v>25</v>
      </c>
      <c r="G1062" s="73">
        <v>9240272</v>
      </c>
      <c r="H1062" s="46">
        <v>45530</v>
      </c>
      <c r="I1062" s="41" t="s">
        <v>1971</v>
      </c>
      <c r="J1062" s="41" t="s">
        <v>1972</v>
      </c>
      <c r="K1062" s="76" t="s">
        <v>1973</v>
      </c>
      <c r="L1062" s="65">
        <v>131158</v>
      </c>
      <c r="M1062" s="211">
        <v>45505</v>
      </c>
    </row>
    <row r="1063" spans="1:13" ht="27" x14ac:dyDescent="0.2">
      <c r="A1063" s="18" t="s">
        <v>59</v>
      </c>
      <c r="B1063" s="18" t="s">
        <v>16</v>
      </c>
      <c r="C1063" s="18" t="s">
        <v>72</v>
      </c>
      <c r="D1063" s="111" t="s">
        <v>1509</v>
      </c>
      <c r="E1063" s="80">
        <v>45456</v>
      </c>
      <c r="F1063" s="32" t="s">
        <v>25</v>
      </c>
      <c r="G1063" s="31">
        <v>19240252</v>
      </c>
      <c r="H1063" s="45">
        <v>45530</v>
      </c>
      <c r="I1063" s="84" t="s">
        <v>2019</v>
      </c>
      <c r="J1063" s="41" t="s">
        <v>90</v>
      </c>
      <c r="K1063" s="36" t="s">
        <v>27</v>
      </c>
      <c r="L1063" s="133">
        <v>246723</v>
      </c>
      <c r="M1063" s="211">
        <v>45505</v>
      </c>
    </row>
    <row r="1064" spans="1:13" ht="13.5" x14ac:dyDescent="0.2">
      <c r="A1064" s="18" t="s">
        <v>58</v>
      </c>
      <c r="B1064" s="73" t="s">
        <v>2</v>
      </c>
      <c r="C1064" s="128" t="s">
        <v>2</v>
      </c>
      <c r="D1064" s="38" t="s">
        <v>2033</v>
      </c>
      <c r="E1064" s="67">
        <v>39821</v>
      </c>
      <c r="F1064" s="32" t="s">
        <v>25</v>
      </c>
      <c r="G1064" s="64">
        <v>10240319</v>
      </c>
      <c r="H1064" s="67">
        <v>45530</v>
      </c>
      <c r="I1064" s="37" t="s">
        <v>2057</v>
      </c>
      <c r="J1064" s="37" t="s">
        <v>2035</v>
      </c>
      <c r="K1064" s="108" t="s">
        <v>27</v>
      </c>
      <c r="L1064" s="70">
        <v>128600</v>
      </c>
      <c r="M1064" s="211">
        <v>45505</v>
      </c>
    </row>
    <row r="1065" spans="1:13" ht="27" x14ac:dyDescent="0.2">
      <c r="A1065" s="18" t="s">
        <v>48</v>
      </c>
      <c r="B1065" s="32" t="s">
        <v>0</v>
      </c>
      <c r="C1065" s="18" t="s">
        <v>72</v>
      </c>
      <c r="D1065" s="111" t="s">
        <v>15</v>
      </c>
      <c r="E1065" s="44" t="s">
        <v>15</v>
      </c>
      <c r="F1065" s="32" t="s">
        <v>25</v>
      </c>
      <c r="G1065" s="78">
        <v>12240177</v>
      </c>
      <c r="H1065" s="44">
        <v>45530</v>
      </c>
      <c r="I1065" s="32" t="s">
        <v>2111</v>
      </c>
      <c r="J1065" s="32" t="s">
        <v>2112</v>
      </c>
      <c r="K1065" s="35" t="s">
        <v>585</v>
      </c>
      <c r="L1065" s="133">
        <v>76680</v>
      </c>
      <c r="M1065" s="211">
        <v>45505</v>
      </c>
    </row>
    <row r="1066" spans="1:13" ht="27" x14ac:dyDescent="0.2">
      <c r="A1066" s="18" t="s">
        <v>53</v>
      </c>
      <c r="B1066" s="32" t="s">
        <v>14</v>
      </c>
      <c r="C1066" s="37" t="s">
        <v>20</v>
      </c>
      <c r="D1066" s="111" t="s">
        <v>15</v>
      </c>
      <c r="E1066" s="44" t="s">
        <v>15</v>
      </c>
      <c r="F1066" s="32" t="s">
        <v>25</v>
      </c>
      <c r="G1066" s="58">
        <v>14240233</v>
      </c>
      <c r="H1066" s="68">
        <v>45530</v>
      </c>
      <c r="I1066" s="32" t="s">
        <v>2181</v>
      </c>
      <c r="J1066" s="51" t="s">
        <v>1216</v>
      </c>
      <c r="K1066" s="66" t="s">
        <v>1217</v>
      </c>
      <c r="L1066" s="65">
        <v>112127</v>
      </c>
      <c r="M1066" s="211">
        <v>45505</v>
      </c>
    </row>
    <row r="1067" spans="1:13" ht="13.5" x14ac:dyDescent="0.2">
      <c r="A1067" s="18" t="s">
        <v>53</v>
      </c>
      <c r="B1067" s="32" t="s">
        <v>14</v>
      </c>
      <c r="C1067" s="37" t="s">
        <v>20</v>
      </c>
      <c r="D1067" s="111" t="s">
        <v>15</v>
      </c>
      <c r="E1067" s="44" t="s">
        <v>15</v>
      </c>
      <c r="F1067" s="32" t="s">
        <v>25</v>
      </c>
      <c r="G1067" s="58">
        <v>14240234</v>
      </c>
      <c r="H1067" s="68">
        <v>45530</v>
      </c>
      <c r="I1067" s="32" t="s">
        <v>2182</v>
      </c>
      <c r="J1067" s="51" t="s">
        <v>2183</v>
      </c>
      <c r="K1067" s="66" t="s">
        <v>2184</v>
      </c>
      <c r="L1067" s="65">
        <v>2310000</v>
      </c>
      <c r="M1067" s="211">
        <v>45505</v>
      </c>
    </row>
    <row r="1068" spans="1:13" ht="27" x14ac:dyDescent="0.2">
      <c r="A1068" s="18" t="s">
        <v>53</v>
      </c>
      <c r="B1068" s="32" t="s">
        <v>14</v>
      </c>
      <c r="C1068" s="37" t="s">
        <v>20</v>
      </c>
      <c r="D1068" s="111" t="s">
        <v>15</v>
      </c>
      <c r="E1068" s="44" t="s">
        <v>15</v>
      </c>
      <c r="F1068" s="32" t="s">
        <v>25</v>
      </c>
      <c r="G1068" s="58">
        <v>14240235</v>
      </c>
      <c r="H1068" s="68">
        <v>45530</v>
      </c>
      <c r="I1068" s="32" t="s">
        <v>2185</v>
      </c>
      <c r="J1068" s="51" t="s">
        <v>367</v>
      </c>
      <c r="K1068" s="66" t="s">
        <v>219</v>
      </c>
      <c r="L1068" s="65">
        <v>183042</v>
      </c>
      <c r="M1068" s="211">
        <v>45505</v>
      </c>
    </row>
    <row r="1069" spans="1:13" ht="27" x14ac:dyDescent="0.2">
      <c r="A1069" s="18" t="s">
        <v>53</v>
      </c>
      <c r="B1069" s="42" t="s">
        <v>21</v>
      </c>
      <c r="C1069" s="37" t="s">
        <v>20</v>
      </c>
      <c r="D1069" s="42" t="s">
        <v>2186</v>
      </c>
      <c r="E1069" s="44">
        <v>45526</v>
      </c>
      <c r="F1069" s="32" t="s">
        <v>25</v>
      </c>
      <c r="G1069" s="58">
        <v>14240236</v>
      </c>
      <c r="H1069" s="68">
        <v>45530</v>
      </c>
      <c r="I1069" s="32" t="s">
        <v>2187</v>
      </c>
      <c r="J1069" s="51" t="s">
        <v>2188</v>
      </c>
      <c r="K1069" s="66" t="s">
        <v>244</v>
      </c>
      <c r="L1069" s="65">
        <v>9085888</v>
      </c>
      <c r="M1069" s="211">
        <v>45505</v>
      </c>
    </row>
    <row r="1070" spans="1:13" ht="27" x14ac:dyDescent="0.2">
      <c r="A1070" s="18" t="s">
        <v>42</v>
      </c>
      <c r="B1070" s="73" t="s">
        <v>2</v>
      </c>
      <c r="C1070" s="128" t="s">
        <v>2</v>
      </c>
      <c r="D1070" s="149" t="s">
        <v>2230</v>
      </c>
      <c r="E1070" s="160">
        <v>44476</v>
      </c>
      <c r="F1070" s="32" t="s">
        <v>25</v>
      </c>
      <c r="G1070" s="58">
        <v>15240250</v>
      </c>
      <c r="H1070" s="68">
        <v>45530</v>
      </c>
      <c r="I1070" s="41" t="s">
        <v>2231</v>
      </c>
      <c r="J1070" s="41" t="s">
        <v>2232</v>
      </c>
      <c r="K1070" s="76" t="s">
        <v>481</v>
      </c>
      <c r="L1070" s="65">
        <v>150712</v>
      </c>
      <c r="M1070" s="211">
        <v>45505</v>
      </c>
    </row>
    <row r="1071" spans="1:13" ht="27" x14ac:dyDescent="0.2">
      <c r="A1071" s="18" t="s">
        <v>42</v>
      </c>
      <c r="B1071" s="73" t="s">
        <v>2</v>
      </c>
      <c r="C1071" s="128" t="s">
        <v>2</v>
      </c>
      <c r="D1071" s="149" t="s">
        <v>2230</v>
      </c>
      <c r="E1071" s="160">
        <v>44477</v>
      </c>
      <c r="F1071" s="32" t="s">
        <v>25</v>
      </c>
      <c r="G1071" s="58">
        <v>15240251</v>
      </c>
      <c r="H1071" s="68">
        <v>45530</v>
      </c>
      <c r="I1071" s="41" t="s">
        <v>2233</v>
      </c>
      <c r="J1071" s="41" t="s">
        <v>163</v>
      </c>
      <c r="K1071" s="76" t="s">
        <v>289</v>
      </c>
      <c r="L1071" s="65">
        <v>150308</v>
      </c>
      <c r="M1071" s="211">
        <v>45505</v>
      </c>
    </row>
    <row r="1072" spans="1:13" ht="27" x14ac:dyDescent="0.2">
      <c r="A1072" s="18" t="s">
        <v>42</v>
      </c>
      <c r="B1072" s="73" t="s">
        <v>2</v>
      </c>
      <c r="C1072" s="128" t="s">
        <v>2</v>
      </c>
      <c r="D1072" s="149" t="s">
        <v>2230</v>
      </c>
      <c r="E1072" s="160">
        <v>44478</v>
      </c>
      <c r="F1072" s="32" t="s">
        <v>25</v>
      </c>
      <c r="G1072" s="112">
        <v>15240252</v>
      </c>
      <c r="H1072" s="109">
        <v>45530</v>
      </c>
      <c r="I1072" s="69" t="s">
        <v>2234</v>
      </c>
      <c r="J1072" s="69" t="s">
        <v>2235</v>
      </c>
      <c r="K1072" s="124" t="s">
        <v>296</v>
      </c>
      <c r="L1072" s="125">
        <v>300582</v>
      </c>
      <c r="M1072" s="211">
        <v>45505</v>
      </c>
    </row>
    <row r="1073" spans="1:13" ht="27" x14ac:dyDescent="0.2">
      <c r="A1073" s="18" t="s">
        <v>42</v>
      </c>
      <c r="B1073" s="32" t="s">
        <v>0</v>
      </c>
      <c r="C1073" s="18" t="s">
        <v>72</v>
      </c>
      <c r="D1073" s="111" t="s">
        <v>15</v>
      </c>
      <c r="E1073" s="44" t="s">
        <v>15</v>
      </c>
      <c r="F1073" s="32" t="s">
        <v>25</v>
      </c>
      <c r="G1073" s="58">
        <v>15240253</v>
      </c>
      <c r="H1073" s="68">
        <v>45530</v>
      </c>
      <c r="I1073" s="41" t="s">
        <v>2236</v>
      </c>
      <c r="J1073" s="41" t="s">
        <v>319</v>
      </c>
      <c r="K1073" s="76" t="s">
        <v>298</v>
      </c>
      <c r="L1073" s="65">
        <v>150848</v>
      </c>
      <c r="M1073" s="211">
        <v>45505</v>
      </c>
    </row>
    <row r="1074" spans="1:13" ht="40.5" x14ac:dyDescent="0.2">
      <c r="A1074" s="18" t="s">
        <v>56</v>
      </c>
      <c r="B1074" s="32" t="s">
        <v>0</v>
      </c>
      <c r="C1074" s="18" t="s">
        <v>72</v>
      </c>
      <c r="D1074" s="111" t="s">
        <v>15</v>
      </c>
      <c r="E1074" s="44" t="s">
        <v>15</v>
      </c>
      <c r="F1074" s="32" t="s">
        <v>25</v>
      </c>
      <c r="G1074" s="57">
        <v>16240267</v>
      </c>
      <c r="H1074" s="46">
        <v>45530</v>
      </c>
      <c r="I1074" s="41" t="s">
        <v>2292</v>
      </c>
      <c r="J1074" s="41" t="s">
        <v>320</v>
      </c>
      <c r="K1074" s="140" t="s">
        <v>321</v>
      </c>
      <c r="L1074" s="65">
        <v>130900</v>
      </c>
      <c r="M1074" s="211">
        <v>45505</v>
      </c>
    </row>
    <row r="1075" spans="1:13" ht="27" x14ac:dyDescent="0.2">
      <c r="A1075" s="88" t="s">
        <v>17</v>
      </c>
      <c r="B1075" s="32" t="s">
        <v>0</v>
      </c>
      <c r="C1075" s="18" t="s">
        <v>72</v>
      </c>
      <c r="D1075" s="111" t="s">
        <v>15</v>
      </c>
      <c r="E1075" s="44" t="s">
        <v>15</v>
      </c>
      <c r="F1075" s="32" t="s">
        <v>25</v>
      </c>
      <c r="G1075" s="81">
        <v>17240817</v>
      </c>
      <c r="H1075" s="68">
        <v>45530</v>
      </c>
      <c r="I1075" s="41" t="s">
        <v>2431</v>
      </c>
      <c r="J1075" s="84" t="s">
        <v>1348</v>
      </c>
      <c r="K1075" s="127" t="s">
        <v>1349</v>
      </c>
      <c r="L1075" s="162">
        <v>8658100</v>
      </c>
      <c r="M1075" s="211">
        <v>45505</v>
      </c>
    </row>
    <row r="1076" spans="1:13" ht="40.5" x14ac:dyDescent="0.2">
      <c r="A1076" s="88" t="s">
        <v>17</v>
      </c>
      <c r="B1076" s="18" t="s">
        <v>16</v>
      </c>
      <c r="C1076" s="18" t="s">
        <v>72</v>
      </c>
      <c r="D1076" s="111" t="s">
        <v>1509</v>
      </c>
      <c r="E1076" s="44">
        <v>44204</v>
      </c>
      <c r="F1076" s="32" t="s">
        <v>25</v>
      </c>
      <c r="G1076" s="81">
        <v>17240818</v>
      </c>
      <c r="H1076" s="68">
        <v>45530</v>
      </c>
      <c r="I1076" s="87" t="s">
        <v>2432</v>
      </c>
      <c r="J1076" s="41" t="s">
        <v>90</v>
      </c>
      <c r="K1076" s="36" t="s">
        <v>27</v>
      </c>
      <c r="L1076" s="162">
        <v>216380</v>
      </c>
      <c r="M1076" s="211">
        <v>45505</v>
      </c>
    </row>
    <row r="1077" spans="1:13" ht="13.5" x14ac:dyDescent="0.2">
      <c r="A1077" s="88" t="s">
        <v>17</v>
      </c>
      <c r="B1077" s="32" t="s">
        <v>14</v>
      </c>
      <c r="C1077" s="37" t="s">
        <v>20</v>
      </c>
      <c r="D1077" s="111" t="s">
        <v>15</v>
      </c>
      <c r="E1077" s="44" t="s">
        <v>15</v>
      </c>
      <c r="F1077" s="32" t="s">
        <v>25</v>
      </c>
      <c r="G1077" s="81">
        <v>17240819</v>
      </c>
      <c r="H1077" s="68">
        <v>45530</v>
      </c>
      <c r="I1077" s="41" t="s">
        <v>2433</v>
      </c>
      <c r="J1077" s="33" t="s">
        <v>2434</v>
      </c>
      <c r="K1077" s="165" t="s">
        <v>299</v>
      </c>
      <c r="L1077" s="162">
        <v>35700</v>
      </c>
      <c r="M1077" s="211">
        <v>45505</v>
      </c>
    </row>
    <row r="1078" spans="1:13" ht="81" x14ac:dyDescent="0.2">
      <c r="A1078" s="88" t="s">
        <v>17</v>
      </c>
      <c r="B1078" s="119" t="s">
        <v>20</v>
      </c>
      <c r="C1078" s="37" t="s">
        <v>20</v>
      </c>
      <c r="D1078" s="119" t="s">
        <v>250</v>
      </c>
      <c r="E1078" s="120">
        <v>45159</v>
      </c>
      <c r="F1078" s="32" t="s">
        <v>25</v>
      </c>
      <c r="G1078" s="81">
        <v>17240820</v>
      </c>
      <c r="H1078" s="68">
        <v>45530</v>
      </c>
      <c r="I1078" s="41" t="s">
        <v>2435</v>
      </c>
      <c r="J1078" s="41" t="s">
        <v>251</v>
      </c>
      <c r="K1078" s="127" t="s">
        <v>252</v>
      </c>
      <c r="L1078" s="162">
        <v>72000</v>
      </c>
      <c r="M1078" s="211">
        <v>45505</v>
      </c>
    </row>
    <row r="1079" spans="1:13" ht="40.5" x14ac:dyDescent="0.2">
      <c r="A1079" s="18" t="s">
        <v>60</v>
      </c>
      <c r="B1079" s="32" t="s">
        <v>14</v>
      </c>
      <c r="C1079" s="37" t="s">
        <v>20</v>
      </c>
      <c r="D1079" s="111" t="s">
        <v>15</v>
      </c>
      <c r="E1079" s="44" t="s">
        <v>15</v>
      </c>
      <c r="F1079" s="57" t="s">
        <v>445</v>
      </c>
      <c r="G1079" s="57">
        <v>18240272</v>
      </c>
      <c r="H1079" s="46">
        <v>45531</v>
      </c>
      <c r="I1079" s="41" t="s">
        <v>1559</v>
      </c>
      <c r="J1079" s="41" t="s">
        <v>1560</v>
      </c>
      <c r="K1079" s="76" t="s">
        <v>1561</v>
      </c>
      <c r="L1079" s="65">
        <v>388238</v>
      </c>
      <c r="M1079" s="211">
        <v>45505</v>
      </c>
    </row>
    <row r="1080" spans="1:13" ht="27" x14ac:dyDescent="0.2">
      <c r="A1080" s="18" t="s">
        <v>57</v>
      </c>
      <c r="B1080" s="32" t="s">
        <v>14</v>
      </c>
      <c r="C1080" s="37" t="s">
        <v>20</v>
      </c>
      <c r="D1080" s="111" t="s">
        <v>15</v>
      </c>
      <c r="E1080" s="44" t="s">
        <v>15</v>
      </c>
      <c r="F1080" s="57" t="s">
        <v>445</v>
      </c>
      <c r="G1080" s="57">
        <v>2240282</v>
      </c>
      <c r="H1080" s="46">
        <v>45531</v>
      </c>
      <c r="I1080" s="41" t="s">
        <v>1655</v>
      </c>
      <c r="J1080" s="41" t="s">
        <v>1656</v>
      </c>
      <c r="K1080" s="76" t="s">
        <v>1088</v>
      </c>
      <c r="L1080" s="65">
        <v>105430</v>
      </c>
      <c r="M1080" s="211">
        <v>45505</v>
      </c>
    </row>
    <row r="1081" spans="1:13" ht="13.5" x14ac:dyDescent="0.2">
      <c r="A1081" s="18" t="s">
        <v>55</v>
      </c>
      <c r="B1081" s="32" t="s">
        <v>14</v>
      </c>
      <c r="C1081" s="37" t="s">
        <v>20</v>
      </c>
      <c r="D1081" s="111" t="s">
        <v>15</v>
      </c>
      <c r="E1081" s="44" t="s">
        <v>15</v>
      </c>
      <c r="F1081" s="32" t="s">
        <v>25</v>
      </c>
      <c r="G1081" s="57">
        <v>32400185</v>
      </c>
      <c r="H1081" s="44">
        <v>45531</v>
      </c>
      <c r="I1081" s="32" t="s">
        <v>1678</v>
      </c>
      <c r="J1081" s="34" t="s">
        <v>1679</v>
      </c>
      <c r="K1081" s="35" t="s">
        <v>789</v>
      </c>
      <c r="L1081" s="133">
        <v>911671</v>
      </c>
      <c r="M1081" s="211">
        <v>45505</v>
      </c>
    </row>
    <row r="1082" spans="1:13" ht="27" x14ac:dyDescent="0.2">
      <c r="A1082" s="18" t="s">
        <v>55</v>
      </c>
      <c r="B1082" s="32" t="s">
        <v>14</v>
      </c>
      <c r="C1082" s="37" t="s">
        <v>20</v>
      </c>
      <c r="D1082" s="111" t="s">
        <v>15</v>
      </c>
      <c r="E1082" s="44" t="s">
        <v>15</v>
      </c>
      <c r="F1082" s="32" t="s">
        <v>25</v>
      </c>
      <c r="G1082" s="57">
        <v>32400186</v>
      </c>
      <c r="H1082" s="44">
        <v>45531</v>
      </c>
      <c r="I1082" s="32" t="s">
        <v>1688</v>
      </c>
      <c r="J1082" s="34" t="s">
        <v>1689</v>
      </c>
      <c r="K1082" s="35" t="s">
        <v>28</v>
      </c>
      <c r="L1082" s="133">
        <v>2088395</v>
      </c>
      <c r="M1082" s="211">
        <v>45505</v>
      </c>
    </row>
    <row r="1083" spans="1:13" ht="27" x14ac:dyDescent="0.2">
      <c r="A1083" s="18" t="s">
        <v>54</v>
      </c>
      <c r="B1083" s="32" t="s">
        <v>0</v>
      </c>
      <c r="C1083" s="18" t="s">
        <v>72</v>
      </c>
      <c r="D1083" s="111" t="s">
        <v>15</v>
      </c>
      <c r="E1083" s="44" t="s">
        <v>15</v>
      </c>
      <c r="F1083" s="32" t="s">
        <v>25</v>
      </c>
      <c r="G1083" s="38">
        <v>42400263</v>
      </c>
      <c r="H1083" s="138">
        <v>45531</v>
      </c>
      <c r="I1083" s="135" t="s">
        <v>1706</v>
      </c>
      <c r="J1083" s="135" t="s">
        <v>1707</v>
      </c>
      <c r="K1083" s="137" t="s">
        <v>1708</v>
      </c>
      <c r="L1083" s="70">
        <v>463768</v>
      </c>
      <c r="M1083" s="211">
        <v>45505</v>
      </c>
    </row>
    <row r="1084" spans="1:13" ht="27" x14ac:dyDescent="0.2">
      <c r="A1084" s="18" t="s">
        <v>54</v>
      </c>
      <c r="B1084" s="32" t="s">
        <v>14</v>
      </c>
      <c r="C1084" s="37" t="s">
        <v>20</v>
      </c>
      <c r="D1084" s="111" t="s">
        <v>15</v>
      </c>
      <c r="E1084" s="44" t="s">
        <v>15</v>
      </c>
      <c r="F1084" s="32" t="s">
        <v>25</v>
      </c>
      <c r="G1084" s="38">
        <v>42400264</v>
      </c>
      <c r="H1084" s="138">
        <v>45531</v>
      </c>
      <c r="I1084" s="135" t="s">
        <v>1709</v>
      </c>
      <c r="J1084" s="135" t="s">
        <v>1710</v>
      </c>
      <c r="K1084" s="137" t="s">
        <v>28</v>
      </c>
      <c r="L1084" s="70">
        <v>531178</v>
      </c>
      <c r="M1084" s="211">
        <v>45505</v>
      </c>
    </row>
    <row r="1085" spans="1:13" ht="13.5" x14ac:dyDescent="0.2">
      <c r="A1085" s="18" t="s">
        <v>54</v>
      </c>
      <c r="B1085" s="32" t="s">
        <v>14</v>
      </c>
      <c r="C1085" s="37" t="s">
        <v>20</v>
      </c>
      <c r="D1085" s="111" t="s">
        <v>15</v>
      </c>
      <c r="E1085" s="44" t="s">
        <v>15</v>
      </c>
      <c r="F1085" s="32" t="s">
        <v>25</v>
      </c>
      <c r="G1085" s="38">
        <v>42400265</v>
      </c>
      <c r="H1085" s="138">
        <v>45531</v>
      </c>
      <c r="I1085" s="135" t="s">
        <v>1711</v>
      </c>
      <c r="J1085" s="135" t="s">
        <v>33</v>
      </c>
      <c r="K1085" s="137" t="s">
        <v>34</v>
      </c>
      <c r="L1085" s="70">
        <v>153586</v>
      </c>
      <c r="M1085" s="211">
        <v>45505</v>
      </c>
    </row>
    <row r="1086" spans="1:13" ht="27" x14ac:dyDescent="0.2">
      <c r="A1086" s="18" t="s">
        <v>54</v>
      </c>
      <c r="B1086" s="73" t="s">
        <v>636</v>
      </c>
      <c r="C1086" s="37" t="s">
        <v>73</v>
      </c>
      <c r="D1086" s="111" t="s">
        <v>15</v>
      </c>
      <c r="E1086" s="44" t="s">
        <v>15</v>
      </c>
      <c r="F1086" s="32" t="s">
        <v>25</v>
      </c>
      <c r="G1086" s="38">
        <v>42400266</v>
      </c>
      <c r="H1086" s="138">
        <v>45531</v>
      </c>
      <c r="I1086" s="135" t="s">
        <v>1712</v>
      </c>
      <c r="J1086" s="135" t="s">
        <v>123</v>
      </c>
      <c r="K1086" s="137" t="s">
        <v>418</v>
      </c>
      <c r="L1086" s="70">
        <v>5000000</v>
      </c>
      <c r="M1086" s="211">
        <v>45505</v>
      </c>
    </row>
    <row r="1087" spans="1:13" ht="27" x14ac:dyDescent="0.2">
      <c r="A1087" s="18" t="s">
        <v>84</v>
      </c>
      <c r="B1087" s="32" t="s">
        <v>14</v>
      </c>
      <c r="C1087" s="37" t="s">
        <v>20</v>
      </c>
      <c r="D1087" s="111" t="s">
        <v>15</v>
      </c>
      <c r="E1087" s="44" t="s">
        <v>15</v>
      </c>
      <c r="F1087" s="32" t="s">
        <v>25</v>
      </c>
      <c r="G1087" s="112">
        <v>5240381</v>
      </c>
      <c r="H1087" s="109">
        <v>45531</v>
      </c>
      <c r="I1087" s="69" t="s">
        <v>1737</v>
      </c>
      <c r="J1087" s="158" t="s">
        <v>543</v>
      </c>
      <c r="K1087" s="124" t="s">
        <v>1738</v>
      </c>
      <c r="L1087" s="125">
        <v>126000</v>
      </c>
      <c r="M1087" s="211">
        <v>45505</v>
      </c>
    </row>
    <row r="1088" spans="1:13" ht="40.5" x14ac:dyDescent="0.2">
      <c r="A1088" s="18" t="s">
        <v>84</v>
      </c>
      <c r="B1088" s="73" t="s">
        <v>636</v>
      </c>
      <c r="C1088" s="37" t="s">
        <v>73</v>
      </c>
      <c r="D1088" s="111" t="s">
        <v>15</v>
      </c>
      <c r="E1088" s="44" t="s">
        <v>15</v>
      </c>
      <c r="F1088" s="32" t="s">
        <v>25</v>
      </c>
      <c r="G1088" s="112">
        <v>5240382</v>
      </c>
      <c r="H1088" s="109">
        <v>45531</v>
      </c>
      <c r="I1088" s="69" t="s">
        <v>1739</v>
      </c>
      <c r="J1088" s="158" t="s">
        <v>546</v>
      </c>
      <c r="K1088" s="124" t="s">
        <v>1740</v>
      </c>
      <c r="L1088" s="125">
        <v>1244002</v>
      </c>
      <c r="M1088" s="211">
        <v>45505</v>
      </c>
    </row>
    <row r="1089" spans="1:13" ht="27" x14ac:dyDescent="0.2">
      <c r="A1089" s="18" t="s">
        <v>50</v>
      </c>
      <c r="B1089" s="73" t="s">
        <v>2</v>
      </c>
      <c r="C1089" s="128" t="s">
        <v>2</v>
      </c>
      <c r="D1089" s="42" t="s">
        <v>171</v>
      </c>
      <c r="E1089" s="71">
        <v>44476</v>
      </c>
      <c r="F1089" s="32" t="s">
        <v>25</v>
      </c>
      <c r="G1089" s="58">
        <v>7240271</v>
      </c>
      <c r="H1089" s="68">
        <v>45531</v>
      </c>
      <c r="I1089" s="41" t="s">
        <v>1828</v>
      </c>
      <c r="J1089" s="41" t="s">
        <v>1829</v>
      </c>
      <c r="K1089" s="76" t="s">
        <v>1830</v>
      </c>
      <c r="L1089" s="65">
        <v>225764</v>
      </c>
      <c r="M1089" s="211">
        <v>45505</v>
      </c>
    </row>
    <row r="1090" spans="1:13" ht="13.5" x14ac:dyDescent="0.2">
      <c r="A1090" s="18" t="s">
        <v>50</v>
      </c>
      <c r="B1090" s="32" t="s">
        <v>14</v>
      </c>
      <c r="C1090" s="37" t="s">
        <v>20</v>
      </c>
      <c r="D1090" s="111" t="s">
        <v>15</v>
      </c>
      <c r="E1090" s="44" t="s">
        <v>15</v>
      </c>
      <c r="F1090" s="32" t="s">
        <v>25</v>
      </c>
      <c r="G1090" s="58">
        <v>7240272</v>
      </c>
      <c r="H1090" s="68">
        <v>45531</v>
      </c>
      <c r="I1090" s="41" t="s">
        <v>1831</v>
      </c>
      <c r="J1090" s="41" t="s">
        <v>188</v>
      </c>
      <c r="K1090" s="76" t="s">
        <v>379</v>
      </c>
      <c r="L1090" s="65">
        <v>228480</v>
      </c>
      <c r="M1090" s="211">
        <v>45505</v>
      </c>
    </row>
    <row r="1091" spans="1:13" ht="27" x14ac:dyDescent="0.2">
      <c r="A1091" s="18" t="s">
        <v>50</v>
      </c>
      <c r="B1091" s="32" t="s">
        <v>14</v>
      </c>
      <c r="C1091" s="37" t="s">
        <v>20</v>
      </c>
      <c r="D1091" s="111" t="s">
        <v>15</v>
      </c>
      <c r="E1091" s="44" t="s">
        <v>15</v>
      </c>
      <c r="F1091" s="32" t="s">
        <v>25</v>
      </c>
      <c r="G1091" s="58">
        <v>7240273</v>
      </c>
      <c r="H1091" s="68">
        <v>45531</v>
      </c>
      <c r="I1091" s="41" t="s">
        <v>1832</v>
      </c>
      <c r="J1091" s="41" t="s">
        <v>507</v>
      </c>
      <c r="K1091" s="76" t="s">
        <v>1833</v>
      </c>
      <c r="L1091" s="65">
        <v>517303</v>
      </c>
      <c r="M1091" s="211">
        <v>45505</v>
      </c>
    </row>
    <row r="1092" spans="1:13" ht="13.5" x14ac:dyDescent="0.2">
      <c r="A1092" s="18" t="s">
        <v>50</v>
      </c>
      <c r="B1092" s="32" t="s">
        <v>14</v>
      </c>
      <c r="C1092" s="37" t="s">
        <v>20</v>
      </c>
      <c r="D1092" s="111" t="s">
        <v>15</v>
      </c>
      <c r="E1092" s="44" t="s">
        <v>15</v>
      </c>
      <c r="F1092" s="32" t="s">
        <v>25</v>
      </c>
      <c r="G1092" s="58">
        <v>7240275</v>
      </c>
      <c r="H1092" s="68">
        <v>45531</v>
      </c>
      <c r="I1092" s="41" t="s">
        <v>1834</v>
      </c>
      <c r="J1092" s="41" t="s">
        <v>188</v>
      </c>
      <c r="K1092" s="76" t="s">
        <v>379</v>
      </c>
      <c r="L1092" s="65">
        <v>274890</v>
      </c>
      <c r="M1092" s="211">
        <v>45505</v>
      </c>
    </row>
    <row r="1093" spans="1:13" ht="27" x14ac:dyDescent="0.2">
      <c r="A1093" s="18" t="s">
        <v>52</v>
      </c>
      <c r="B1093" s="32" t="s">
        <v>0</v>
      </c>
      <c r="C1093" s="18" t="s">
        <v>72</v>
      </c>
      <c r="D1093" s="111" t="s">
        <v>15</v>
      </c>
      <c r="E1093" s="44" t="s">
        <v>15</v>
      </c>
      <c r="F1093" s="32" t="s">
        <v>25</v>
      </c>
      <c r="G1093" s="85">
        <v>20240100</v>
      </c>
      <c r="H1093" s="82">
        <v>45531</v>
      </c>
      <c r="I1093" s="41" t="s">
        <v>1874</v>
      </c>
      <c r="J1093" s="121" t="s">
        <v>189</v>
      </c>
      <c r="K1093" s="85" t="s">
        <v>151</v>
      </c>
      <c r="L1093" s="83">
        <v>135000</v>
      </c>
      <c r="M1093" s="211">
        <v>45505</v>
      </c>
    </row>
    <row r="1094" spans="1:13" ht="13.5" x14ac:dyDescent="0.2">
      <c r="A1094" s="18" t="s">
        <v>59</v>
      </c>
      <c r="B1094" s="32" t="s">
        <v>14</v>
      </c>
      <c r="C1094" s="37" t="s">
        <v>20</v>
      </c>
      <c r="D1094" s="111" t="s">
        <v>15</v>
      </c>
      <c r="E1094" s="44" t="s">
        <v>15</v>
      </c>
      <c r="F1094" s="32" t="s">
        <v>25</v>
      </c>
      <c r="G1094" s="31">
        <v>19240253</v>
      </c>
      <c r="H1094" s="45">
        <v>45531</v>
      </c>
      <c r="I1094" s="84" t="s">
        <v>2020</v>
      </c>
      <c r="J1094" s="41" t="s">
        <v>2021</v>
      </c>
      <c r="K1094" s="130" t="s">
        <v>568</v>
      </c>
      <c r="L1094" s="133">
        <v>900000</v>
      </c>
      <c r="M1094" s="211">
        <v>45505</v>
      </c>
    </row>
    <row r="1095" spans="1:13" ht="27" x14ac:dyDescent="0.2">
      <c r="A1095" s="18" t="s">
        <v>59</v>
      </c>
      <c r="B1095" s="32" t="s">
        <v>14</v>
      </c>
      <c r="C1095" s="37" t="s">
        <v>20</v>
      </c>
      <c r="D1095" s="111" t="s">
        <v>15</v>
      </c>
      <c r="E1095" s="44" t="s">
        <v>15</v>
      </c>
      <c r="F1095" s="32" t="s">
        <v>25</v>
      </c>
      <c r="G1095" s="31">
        <v>19240254</v>
      </c>
      <c r="H1095" s="45">
        <v>45531</v>
      </c>
      <c r="I1095" s="84" t="s">
        <v>2022</v>
      </c>
      <c r="J1095" s="41" t="s">
        <v>1989</v>
      </c>
      <c r="K1095" s="130" t="s">
        <v>1990</v>
      </c>
      <c r="L1095" s="133">
        <v>192780</v>
      </c>
      <c r="M1095" s="211">
        <v>45505</v>
      </c>
    </row>
    <row r="1096" spans="1:13" ht="27" x14ac:dyDescent="0.2">
      <c r="A1096" s="18" t="s">
        <v>59</v>
      </c>
      <c r="B1096" s="32" t="s">
        <v>14</v>
      </c>
      <c r="C1096" s="37" t="s">
        <v>20</v>
      </c>
      <c r="D1096" s="111" t="s">
        <v>15</v>
      </c>
      <c r="E1096" s="44" t="s">
        <v>15</v>
      </c>
      <c r="F1096" s="32" t="s">
        <v>25</v>
      </c>
      <c r="G1096" s="31">
        <v>19240255</v>
      </c>
      <c r="H1096" s="45">
        <v>45531</v>
      </c>
      <c r="I1096" s="84" t="s">
        <v>2023</v>
      </c>
      <c r="J1096" s="41" t="s">
        <v>1989</v>
      </c>
      <c r="K1096" s="130" t="s">
        <v>1990</v>
      </c>
      <c r="L1096" s="133">
        <v>257040</v>
      </c>
      <c r="M1096" s="211">
        <v>45505</v>
      </c>
    </row>
    <row r="1097" spans="1:13" ht="13.5" x14ac:dyDescent="0.2">
      <c r="A1097" s="18" t="s">
        <v>58</v>
      </c>
      <c r="B1097" s="32" t="s">
        <v>14</v>
      </c>
      <c r="C1097" s="37" t="s">
        <v>20</v>
      </c>
      <c r="D1097" s="111" t="s">
        <v>15</v>
      </c>
      <c r="E1097" s="44" t="s">
        <v>15</v>
      </c>
      <c r="F1097" s="32" t="s">
        <v>25</v>
      </c>
      <c r="G1097" s="64">
        <v>10240320</v>
      </c>
      <c r="H1097" s="67">
        <v>45531</v>
      </c>
      <c r="I1097" s="37" t="s">
        <v>2058</v>
      </c>
      <c r="J1097" s="37" t="s">
        <v>2059</v>
      </c>
      <c r="K1097" s="108" t="s">
        <v>2060</v>
      </c>
      <c r="L1097" s="70">
        <v>1079940</v>
      </c>
      <c r="M1097" s="211">
        <v>45505</v>
      </c>
    </row>
    <row r="1098" spans="1:13" ht="13.5" x14ac:dyDescent="0.2">
      <c r="A1098" s="18" t="s">
        <v>58</v>
      </c>
      <c r="B1098" s="32" t="s">
        <v>14</v>
      </c>
      <c r="C1098" s="37" t="s">
        <v>20</v>
      </c>
      <c r="D1098" s="111" t="s">
        <v>15</v>
      </c>
      <c r="E1098" s="44" t="s">
        <v>15</v>
      </c>
      <c r="F1098" s="32" t="s">
        <v>25</v>
      </c>
      <c r="G1098" s="64">
        <v>10240321</v>
      </c>
      <c r="H1098" s="67">
        <v>45531</v>
      </c>
      <c r="I1098" s="37" t="s">
        <v>2061</v>
      </c>
      <c r="J1098" s="37" t="s">
        <v>211</v>
      </c>
      <c r="K1098" s="108" t="s">
        <v>212</v>
      </c>
      <c r="L1098" s="70">
        <v>487900</v>
      </c>
      <c r="M1098" s="211">
        <v>45505</v>
      </c>
    </row>
    <row r="1099" spans="1:13" ht="27" x14ac:dyDescent="0.2">
      <c r="A1099" s="18" t="s">
        <v>49</v>
      </c>
      <c r="B1099" s="32" t="s">
        <v>14</v>
      </c>
      <c r="C1099" s="37" t="s">
        <v>20</v>
      </c>
      <c r="D1099" s="111" t="s">
        <v>15</v>
      </c>
      <c r="E1099" s="44" t="s">
        <v>15</v>
      </c>
      <c r="F1099" s="57" t="s">
        <v>445</v>
      </c>
      <c r="G1099" s="18">
        <v>11240336</v>
      </c>
      <c r="H1099" s="47">
        <v>45531</v>
      </c>
      <c r="I1099" s="32" t="s">
        <v>2084</v>
      </c>
      <c r="J1099" s="32" t="s">
        <v>453</v>
      </c>
      <c r="K1099" s="36" t="s">
        <v>454</v>
      </c>
      <c r="L1099" s="65">
        <v>118000</v>
      </c>
      <c r="M1099" s="211">
        <v>45505</v>
      </c>
    </row>
    <row r="1100" spans="1:13" ht="13.5" x14ac:dyDescent="0.2">
      <c r="A1100" s="18" t="s">
        <v>53</v>
      </c>
      <c r="B1100" s="32" t="s">
        <v>14</v>
      </c>
      <c r="C1100" s="37" t="s">
        <v>20</v>
      </c>
      <c r="D1100" s="111" t="s">
        <v>15</v>
      </c>
      <c r="E1100" s="44" t="s">
        <v>15</v>
      </c>
      <c r="F1100" s="32" t="s">
        <v>25</v>
      </c>
      <c r="G1100" s="58">
        <v>14240237</v>
      </c>
      <c r="H1100" s="68">
        <v>45531</v>
      </c>
      <c r="I1100" s="32" t="s">
        <v>2189</v>
      </c>
      <c r="J1100" s="51" t="s">
        <v>1216</v>
      </c>
      <c r="K1100" s="66" t="s">
        <v>1217</v>
      </c>
      <c r="L1100" s="65">
        <v>306335</v>
      </c>
      <c r="M1100" s="211">
        <v>45505</v>
      </c>
    </row>
    <row r="1101" spans="1:13" ht="27" x14ac:dyDescent="0.2">
      <c r="A1101" s="18" t="s">
        <v>42</v>
      </c>
      <c r="B1101" s="32" t="s">
        <v>0</v>
      </c>
      <c r="C1101" s="18" t="s">
        <v>72</v>
      </c>
      <c r="D1101" s="111" t="s">
        <v>15</v>
      </c>
      <c r="E1101" s="44" t="s">
        <v>15</v>
      </c>
      <c r="F1101" s="32" t="s">
        <v>25</v>
      </c>
      <c r="G1101" s="58">
        <v>15240254</v>
      </c>
      <c r="H1101" s="68">
        <v>45531</v>
      </c>
      <c r="I1101" s="41" t="s">
        <v>2237</v>
      </c>
      <c r="J1101" s="41" t="s">
        <v>40</v>
      </c>
      <c r="K1101" s="76" t="s">
        <v>41</v>
      </c>
      <c r="L1101" s="65">
        <v>47005</v>
      </c>
      <c r="M1101" s="211">
        <v>45505</v>
      </c>
    </row>
    <row r="1102" spans="1:13" ht="27" x14ac:dyDescent="0.2">
      <c r="A1102" s="18" t="s">
        <v>42</v>
      </c>
      <c r="B1102" s="32" t="s">
        <v>14</v>
      </c>
      <c r="C1102" s="37" t="s">
        <v>20</v>
      </c>
      <c r="D1102" s="111" t="s">
        <v>15</v>
      </c>
      <c r="E1102" s="44" t="s">
        <v>15</v>
      </c>
      <c r="F1102" s="32" t="s">
        <v>25</v>
      </c>
      <c r="G1102" s="58">
        <v>15240256</v>
      </c>
      <c r="H1102" s="68">
        <v>45531</v>
      </c>
      <c r="I1102" s="41" t="s">
        <v>2238</v>
      </c>
      <c r="J1102" s="37" t="s">
        <v>1580</v>
      </c>
      <c r="K1102" s="108" t="s">
        <v>103</v>
      </c>
      <c r="L1102" s="65">
        <v>296881</v>
      </c>
      <c r="M1102" s="211">
        <v>45505</v>
      </c>
    </row>
    <row r="1103" spans="1:13" ht="13.5" x14ac:dyDescent="0.2">
      <c r="A1103" s="18" t="s">
        <v>42</v>
      </c>
      <c r="B1103" s="32" t="s">
        <v>14</v>
      </c>
      <c r="C1103" s="37" t="s">
        <v>20</v>
      </c>
      <c r="D1103" s="111" t="s">
        <v>15</v>
      </c>
      <c r="E1103" s="44" t="s">
        <v>15</v>
      </c>
      <c r="F1103" s="32" t="s">
        <v>25</v>
      </c>
      <c r="G1103" s="58">
        <v>15240257</v>
      </c>
      <c r="H1103" s="68">
        <v>45531</v>
      </c>
      <c r="I1103" s="41" t="s">
        <v>2239</v>
      </c>
      <c r="J1103" s="41" t="s">
        <v>539</v>
      </c>
      <c r="K1103" s="76" t="s">
        <v>269</v>
      </c>
      <c r="L1103" s="65">
        <v>113400</v>
      </c>
      <c r="M1103" s="211">
        <v>45505</v>
      </c>
    </row>
    <row r="1104" spans="1:13" ht="27" x14ac:dyDescent="0.2">
      <c r="A1104" s="18" t="s">
        <v>42</v>
      </c>
      <c r="B1104" s="32" t="s">
        <v>14</v>
      </c>
      <c r="C1104" s="37" t="s">
        <v>20</v>
      </c>
      <c r="D1104" s="111" t="s">
        <v>15</v>
      </c>
      <c r="E1104" s="44" t="s">
        <v>15</v>
      </c>
      <c r="F1104" s="32" t="s">
        <v>25</v>
      </c>
      <c r="G1104" s="58">
        <v>15240258</v>
      </c>
      <c r="H1104" s="68">
        <v>45531</v>
      </c>
      <c r="I1104" s="41" t="s">
        <v>2240</v>
      </c>
      <c r="J1104" s="41" t="s">
        <v>2241</v>
      </c>
      <c r="K1104" s="76" t="s">
        <v>591</v>
      </c>
      <c r="L1104" s="65">
        <v>1190000</v>
      </c>
      <c r="M1104" s="211">
        <v>45505</v>
      </c>
    </row>
    <row r="1105" spans="1:13" ht="27" x14ac:dyDescent="0.2">
      <c r="A1105" s="18" t="s">
        <v>42</v>
      </c>
      <c r="B1105" s="32" t="s">
        <v>14</v>
      </c>
      <c r="C1105" s="37" t="s">
        <v>20</v>
      </c>
      <c r="D1105" s="111" t="s">
        <v>15</v>
      </c>
      <c r="E1105" s="44" t="s">
        <v>15</v>
      </c>
      <c r="F1105" s="32" t="s">
        <v>25</v>
      </c>
      <c r="G1105" s="58">
        <v>15240259</v>
      </c>
      <c r="H1105" s="68">
        <v>45531</v>
      </c>
      <c r="I1105" s="41" t="s">
        <v>2242</v>
      </c>
      <c r="J1105" s="41" t="s">
        <v>265</v>
      </c>
      <c r="K1105" s="76" t="s">
        <v>266</v>
      </c>
      <c r="L1105" s="65">
        <v>3213000</v>
      </c>
      <c r="M1105" s="211">
        <v>45505</v>
      </c>
    </row>
    <row r="1106" spans="1:13" ht="40.5" x14ac:dyDescent="0.2">
      <c r="A1106" s="18" t="s">
        <v>56</v>
      </c>
      <c r="B1106" s="32" t="s">
        <v>14</v>
      </c>
      <c r="C1106" s="37" t="s">
        <v>20</v>
      </c>
      <c r="D1106" s="111" t="s">
        <v>15</v>
      </c>
      <c r="E1106" s="44" t="s">
        <v>15</v>
      </c>
      <c r="F1106" s="32" t="s">
        <v>25</v>
      </c>
      <c r="G1106" s="57">
        <v>16240274</v>
      </c>
      <c r="H1106" s="46">
        <v>45531</v>
      </c>
      <c r="I1106" s="41" t="s">
        <v>2300</v>
      </c>
      <c r="J1106" s="41" t="s">
        <v>2301</v>
      </c>
      <c r="K1106" s="66" t="s">
        <v>2302</v>
      </c>
      <c r="L1106" s="65">
        <v>90000</v>
      </c>
      <c r="M1106" s="211">
        <v>45505</v>
      </c>
    </row>
    <row r="1107" spans="1:13" ht="40.5" x14ac:dyDescent="0.2">
      <c r="A1107" s="88" t="s">
        <v>17</v>
      </c>
      <c r="B1107" s="18" t="s">
        <v>16</v>
      </c>
      <c r="C1107" s="18" t="s">
        <v>72</v>
      </c>
      <c r="D1107" s="118" t="s">
        <v>478</v>
      </c>
      <c r="E1107" s="44">
        <v>45414</v>
      </c>
      <c r="F1107" s="32" t="s">
        <v>25</v>
      </c>
      <c r="G1107" s="81">
        <v>17240821</v>
      </c>
      <c r="H1107" s="68">
        <v>45531</v>
      </c>
      <c r="I1107" s="41" t="s">
        <v>2436</v>
      </c>
      <c r="J1107" s="41" t="s">
        <v>479</v>
      </c>
      <c r="K1107" s="127" t="s">
        <v>480</v>
      </c>
      <c r="L1107" s="162">
        <v>10413899</v>
      </c>
      <c r="M1107" s="211">
        <v>45505</v>
      </c>
    </row>
    <row r="1108" spans="1:13" ht="189" x14ac:dyDescent="0.2">
      <c r="A1108" s="88" t="s">
        <v>17</v>
      </c>
      <c r="B1108" s="18" t="s">
        <v>16</v>
      </c>
      <c r="C1108" s="18" t="s">
        <v>72</v>
      </c>
      <c r="D1108" s="118" t="s">
        <v>478</v>
      </c>
      <c r="E1108" s="44">
        <v>45414</v>
      </c>
      <c r="F1108" s="32" t="s">
        <v>25</v>
      </c>
      <c r="G1108" s="81">
        <v>17240822</v>
      </c>
      <c r="H1108" s="68">
        <v>45531</v>
      </c>
      <c r="I1108" s="41" t="s">
        <v>2437</v>
      </c>
      <c r="J1108" s="41" t="s">
        <v>479</v>
      </c>
      <c r="K1108" s="127" t="s">
        <v>480</v>
      </c>
      <c r="L1108" s="162">
        <v>38131370</v>
      </c>
      <c r="M1108" s="211">
        <v>45505</v>
      </c>
    </row>
    <row r="1109" spans="1:13" ht="40.5" x14ac:dyDescent="0.2">
      <c r="A1109" s="88" t="s">
        <v>17</v>
      </c>
      <c r="B1109" s="18" t="s">
        <v>16</v>
      </c>
      <c r="C1109" s="18" t="s">
        <v>72</v>
      </c>
      <c r="D1109" s="118" t="s">
        <v>478</v>
      </c>
      <c r="E1109" s="44">
        <v>45414</v>
      </c>
      <c r="F1109" s="32" t="s">
        <v>25</v>
      </c>
      <c r="G1109" s="81">
        <v>17240823</v>
      </c>
      <c r="H1109" s="68">
        <v>45531</v>
      </c>
      <c r="I1109" s="41" t="s">
        <v>2438</v>
      </c>
      <c r="J1109" s="41" t="s">
        <v>479</v>
      </c>
      <c r="K1109" s="127" t="s">
        <v>480</v>
      </c>
      <c r="L1109" s="162">
        <v>8111314</v>
      </c>
      <c r="M1109" s="211">
        <v>45505</v>
      </c>
    </row>
    <row r="1110" spans="1:13" ht="27" x14ac:dyDescent="0.2">
      <c r="A1110" s="88" t="s">
        <v>17</v>
      </c>
      <c r="B1110" s="32" t="s">
        <v>14</v>
      </c>
      <c r="C1110" s="37" t="s">
        <v>20</v>
      </c>
      <c r="D1110" s="111" t="s">
        <v>15</v>
      </c>
      <c r="E1110" s="44" t="s">
        <v>15</v>
      </c>
      <c r="F1110" s="32" t="s">
        <v>25</v>
      </c>
      <c r="G1110" s="81">
        <v>17240824</v>
      </c>
      <c r="H1110" s="68">
        <v>45531</v>
      </c>
      <c r="I1110" s="41" t="s">
        <v>2439</v>
      </c>
      <c r="J1110" s="33" t="s">
        <v>2440</v>
      </c>
      <c r="K1110" s="165" t="s">
        <v>2441</v>
      </c>
      <c r="L1110" s="162">
        <v>348075</v>
      </c>
      <c r="M1110" s="211">
        <v>45505</v>
      </c>
    </row>
    <row r="1111" spans="1:13" ht="40.5" x14ac:dyDescent="0.2">
      <c r="A1111" s="18" t="s">
        <v>60</v>
      </c>
      <c r="B1111" s="18" t="s">
        <v>16</v>
      </c>
      <c r="C1111" s="18" t="s">
        <v>72</v>
      </c>
      <c r="D1111" s="111" t="s">
        <v>1509</v>
      </c>
      <c r="E1111" s="44">
        <v>45456</v>
      </c>
      <c r="F1111" s="57" t="s">
        <v>445</v>
      </c>
      <c r="G1111" s="57">
        <v>18240274</v>
      </c>
      <c r="H1111" s="46">
        <v>45532</v>
      </c>
      <c r="I1111" s="41" t="s">
        <v>1562</v>
      </c>
      <c r="J1111" s="41" t="s">
        <v>90</v>
      </c>
      <c r="K1111" s="36" t="s">
        <v>27</v>
      </c>
      <c r="L1111" s="65">
        <v>626074</v>
      </c>
      <c r="M1111" s="211">
        <v>45505</v>
      </c>
    </row>
    <row r="1112" spans="1:13" ht="40.5" x14ac:dyDescent="0.2">
      <c r="A1112" s="18" t="s">
        <v>60</v>
      </c>
      <c r="B1112" s="18" t="s">
        <v>16</v>
      </c>
      <c r="C1112" s="18" t="s">
        <v>72</v>
      </c>
      <c r="D1112" s="111" t="s">
        <v>1509</v>
      </c>
      <c r="E1112" s="44">
        <v>45456</v>
      </c>
      <c r="F1112" s="57" t="s">
        <v>445</v>
      </c>
      <c r="G1112" s="57">
        <v>18240275</v>
      </c>
      <c r="H1112" s="46">
        <v>45532</v>
      </c>
      <c r="I1112" s="41" t="s">
        <v>1563</v>
      </c>
      <c r="J1112" s="41" t="s">
        <v>90</v>
      </c>
      <c r="K1112" s="36" t="s">
        <v>27</v>
      </c>
      <c r="L1112" s="65">
        <v>287446</v>
      </c>
      <c r="M1112" s="211">
        <v>45505</v>
      </c>
    </row>
    <row r="1113" spans="1:13" ht="40.5" x14ac:dyDescent="0.2">
      <c r="A1113" s="18" t="s">
        <v>60</v>
      </c>
      <c r="B1113" s="32" t="s">
        <v>14</v>
      </c>
      <c r="C1113" s="37" t="s">
        <v>20</v>
      </c>
      <c r="D1113" s="111" t="s">
        <v>15</v>
      </c>
      <c r="E1113" s="44" t="s">
        <v>15</v>
      </c>
      <c r="F1113" s="57" t="s">
        <v>445</v>
      </c>
      <c r="G1113" s="57">
        <v>18240276</v>
      </c>
      <c r="H1113" s="46">
        <v>45532</v>
      </c>
      <c r="I1113" s="41" t="s">
        <v>1564</v>
      </c>
      <c r="J1113" s="41" t="s">
        <v>1565</v>
      </c>
      <c r="K1113" s="76" t="s">
        <v>1566</v>
      </c>
      <c r="L1113" s="65">
        <v>1449420</v>
      </c>
      <c r="M1113" s="211">
        <v>45505</v>
      </c>
    </row>
    <row r="1114" spans="1:13" ht="40.5" x14ac:dyDescent="0.2">
      <c r="A1114" s="18" t="s">
        <v>60</v>
      </c>
      <c r="B1114" s="32" t="s">
        <v>0</v>
      </c>
      <c r="C1114" s="18" t="s">
        <v>72</v>
      </c>
      <c r="D1114" s="111" t="s">
        <v>15</v>
      </c>
      <c r="E1114" s="44" t="s">
        <v>15</v>
      </c>
      <c r="F1114" s="57" t="s">
        <v>445</v>
      </c>
      <c r="G1114" s="57">
        <v>18240277</v>
      </c>
      <c r="H1114" s="46">
        <v>45532</v>
      </c>
      <c r="I1114" s="41" t="s">
        <v>1567</v>
      </c>
      <c r="J1114" s="41" t="s">
        <v>1568</v>
      </c>
      <c r="K1114" s="76" t="s">
        <v>145</v>
      </c>
      <c r="L1114" s="65">
        <v>3015460</v>
      </c>
      <c r="M1114" s="211">
        <v>45505</v>
      </c>
    </row>
    <row r="1115" spans="1:13" ht="13.5" x14ac:dyDescent="0.2">
      <c r="A1115" s="18" t="s">
        <v>57</v>
      </c>
      <c r="B1115" s="32" t="s">
        <v>14</v>
      </c>
      <c r="C1115" s="37" t="s">
        <v>20</v>
      </c>
      <c r="D1115" s="111" t="s">
        <v>15</v>
      </c>
      <c r="E1115" s="44" t="s">
        <v>15</v>
      </c>
      <c r="F1115" s="57" t="s">
        <v>445</v>
      </c>
      <c r="G1115" s="57">
        <v>2240283</v>
      </c>
      <c r="H1115" s="46">
        <v>45532</v>
      </c>
      <c r="I1115" s="41" t="s">
        <v>1657</v>
      </c>
      <c r="J1115" s="41" t="s">
        <v>177</v>
      </c>
      <c r="K1115" s="76" t="s">
        <v>232</v>
      </c>
      <c r="L1115" s="65">
        <v>42000</v>
      </c>
      <c r="M1115" s="211">
        <v>45505</v>
      </c>
    </row>
    <row r="1116" spans="1:13" ht="27" x14ac:dyDescent="0.2">
      <c r="A1116" s="18" t="s">
        <v>54</v>
      </c>
      <c r="B1116" s="18" t="s">
        <v>16</v>
      </c>
      <c r="C1116" s="18" t="s">
        <v>72</v>
      </c>
      <c r="D1116" s="111" t="s">
        <v>1509</v>
      </c>
      <c r="E1116" s="79" t="s">
        <v>15</v>
      </c>
      <c r="F1116" s="32" t="s">
        <v>25</v>
      </c>
      <c r="G1116" s="38">
        <v>42400267</v>
      </c>
      <c r="H1116" s="138">
        <v>45532</v>
      </c>
      <c r="I1116" s="135" t="s">
        <v>1713</v>
      </c>
      <c r="J1116" s="41" t="s">
        <v>90</v>
      </c>
      <c r="K1116" s="36" t="s">
        <v>27</v>
      </c>
      <c r="L1116" s="70">
        <v>160846</v>
      </c>
      <c r="M1116" s="211">
        <v>45505</v>
      </c>
    </row>
    <row r="1117" spans="1:13" ht="27" x14ac:dyDescent="0.2">
      <c r="A1117" s="18" t="s">
        <v>54</v>
      </c>
      <c r="B1117" s="18" t="s">
        <v>16</v>
      </c>
      <c r="C1117" s="18" t="s">
        <v>72</v>
      </c>
      <c r="D1117" s="111" t="s">
        <v>1509</v>
      </c>
      <c r="E1117" s="79" t="s">
        <v>15</v>
      </c>
      <c r="F1117" s="32" t="s">
        <v>25</v>
      </c>
      <c r="G1117" s="38">
        <v>42400268</v>
      </c>
      <c r="H1117" s="138">
        <v>45532</v>
      </c>
      <c r="I1117" s="135" t="s">
        <v>1714</v>
      </c>
      <c r="J1117" s="41" t="s">
        <v>90</v>
      </c>
      <c r="K1117" s="36" t="s">
        <v>27</v>
      </c>
      <c r="L1117" s="70">
        <v>82465</v>
      </c>
      <c r="M1117" s="211">
        <v>45505</v>
      </c>
    </row>
    <row r="1118" spans="1:13" ht="27" x14ac:dyDescent="0.2">
      <c r="A1118" s="18" t="s">
        <v>54</v>
      </c>
      <c r="B1118" s="18" t="s">
        <v>16</v>
      </c>
      <c r="C1118" s="18" t="s">
        <v>72</v>
      </c>
      <c r="D1118" s="111" t="s">
        <v>1509</v>
      </c>
      <c r="E1118" s="79" t="s">
        <v>15</v>
      </c>
      <c r="F1118" s="32" t="s">
        <v>25</v>
      </c>
      <c r="G1118" s="38">
        <v>42400269</v>
      </c>
      <c r="H1118" s="138">
        <v>45532</v>
      </c>
      <c r="I1118" s="135" t="s">
        <v>1715</v>
      </c>
      <c r="J1118" s="41" t="s">
        <v>90</v>
      </c>
      <c r="K1118" s="36" t="s">
        <v>27</v>
      </c>
      <c r="L1118" s="70">
        <v>253370</v>
      </c>
      <c r="M1118" s="211">
        <v>45505</v>
      </c>
    </row>
    <row r="1119" spans="1:13" ht="27" x14ac:dyDescent="0.2">
      <c r="A1119" s="18" t="s">
        <v>54</v>
      </c>
      <c r="B1119" s="32" t="s">
        <v>0</v>
      </c>
      <c r="C1119" s="18" t="s">
        <v>72</v>
      </c>
      <c r="D1119" s="111" t="s">
        <v>15</v>
      </c>
      <c r="E1119" s="44" t="s">
        <v>15</v>
      </c>
      <c r="F1119" s="32" t="s">
        <v>25</v>
      </c>
      <c r="G1119" s="157">
        <v>42400270</v>
      </c>
      <c r="H1119" s="79">
        <v>45532</v>
      </c>
      <c r="I1119" s="135" t="s">
        <v>1716</v>
      </c>
      <c r="J1119" s="135" t="s">
        <v>437</v>
      </c>
      <c r="K1119" s="137" t="s">
        <v>209</v>
      </c>
      <c r="L1119" s="136">
        <v>8783223</v>
      </c>
      <c r="M1119" s="211">
        <v>45505</v>
      </c>
    </row>
    <row r="1120" spans="1:13" ht="27" x14ac:dyDescent="0.2">
      <c r="A1120" s="18" t="s">
        <v>54</v>
      </c>
      <c r="B1120" s="32" t="s">
        <v>0</v>
      </c>
      <c r="C1120" s="18" t="s">
        <v>72</v>
      </c>
      <c r="D1120" s="111" t="s">
        <v>15</v>
      </c>
      <c r="E1120" s="44" t="s">
        <v>15</v>
      </c>
      <c r="F1120" s="32" t="s">
        <v>25</v>
      </c>
      <c r="G1120" s="157">
        <v>42400271</v>
      </c>
      <c r="H1120" s="79">
        <v>45532</v>
      </c>
      <c r="I1120" s="135" t="s">
        <v>1717</v>
      </c>
      <c r="J1120" s="135" t="s">
        <v>44</v>
      </c>
      <c r="K1120" s="137" t="s">
        <v>364</v>
      </c>
      <c r="L1120" s="136">
        <v>249900</v>
      </c>
      <c r="M1120" s="211">
        <v>45505</v>
      </c>
    </row>
    <row r="1121" spans="1:13" ht="13.5" x14ac:dyDescent="0.2">
      <c r="A1121" s="18" t="s">
        <v>84</v>
      </c>
      <c r="B1121" s="32" t="s">
        <v>14</v>
      </c>
      <c r="C1121" s="37" t="s">
        <v>20</v>
      </c>
      <c r="D1121" s="111" t="s">
        <v>15</v>
      </c>
      <c r="E1121" s="44" t="s">
        <v>15</v>
      </c>
      <c r="F1121" s="32" t="s">
        <v>25</v>
      </c>
      <c r="G1121" s="112">
        <v>5240385</v>
      </c>
      <c r="H1121" s="109">
        <v>45532</v>
      </c>
      <c r="I1121" s="69" t="s">
        <v>1741</v>
      </c>
      <c r="J1121" s="37" t="s">
        <v>1580</v>
      </c>
      <c r="K1121" s="108" t="s">
        <v>103</v>
      </c>
      <c r="L1121" s="125">
        <v>298452</v>
      </c>
      <c r="M1121" s="211">
        <v>45505</v>
      </c>
    </row>
    <row r="1122" spans="1:13" ht="13.5" x14ac:dyDescent="0.2">
      <c r="A1122" s="18" t="s">
        <v>85</v>
      </c>
      <c r="B1122" s="32" t="s">
        <v>14</v>
      </c>
      <c r="C1122" s="37" t="s">
        <v>20</v>
      </c>
      <c r="D1122" s="111" t="s">
        <v>15</v>
      </c>
      <c r="E1122" s="44" t="s">
        <v>15</v>
      </c>
      <c r="F1122" s="32" t="s">
        <v>25</v>
      </c>
      <c r="G1122" s="48">
        <v>6240383</v>
      </c>
      <c r="H1122" s="46">
        <v>45532</v>
      </c>
      <c r="I1122" s="39" t="s">
        <v>1768</v>
      </c>
      <c r="J1122" s="39" t="s">
        <v>141</v>
      </c>
      <c r="K1122" s="40" t="s">
        <v>142</v>
      </c>
      <c r="L1122" s="63">
        <v>238916</v>
      </c>
      <c r="M1122" s="211">
        <v>45505</v>
      </c>
    </row>
    <row r="1123" spans="1:13" ht="13.5" x14ac:dyDescent="0.2">
      <c r="A1123" s="18" t="s">
        <v>85</v>
      </c>
      <c r="B1123" s="32" t="s">
        <v>14</v>
      </c>
      <c r="C1123" s="37" t="s">
        <v>20</v>
      </c>
      <c r="D1123" s="111" t="s">
        <v>15</v>
      </c>
      <c r="E1123" s="44" t="s">
        <v>15</v>
      </c>
      <c r="F1123" s="32" t="s">
        <v>25</v>
      </c>
      <c r="G1123" s="48">
        <v>6240384</v>
      </c>
      <c r="H1123" s="46">
        <v>45532</v>
      </c>
      <c r="I1123" s="39" t="s">
        <v>1769</v>
      </c>
      <c r="J1123" s="39" t="s">
        <v>1770</v>
      </c>
      <c r="K1123" s="40" t="s">
        <v>1771</v>
      </c>
      <c r="L1123" s="63">
        <v>3290350</v>
      </c>
      <c r="M1123" s="211">
        <v>45505</v>
      </c>
    </row>
    <row r="1124" spans="1:13" ht="27" x14ac:dyDescent="0.2">
      <c r="A1124" s="18" t="s">
        <v>85</v>
      </c>
      <c r="B1124" s="32" t="s">
        <v>14</v>
      </c>
      <c r="C1124" s="37" t="s">
        <v>20</v>
      </c>
      <c r="D1124" s="111" t="s">
        <v>15</v>
      </c>
      <c r="E1124" s="44" t="s">
        <v>15</v>
      </c>
      <c r="F1124" s="32" t="s">
        <v>25</v>
      </c>
      <c r="G1124" s="48">
        <v>6240385</v>
      </c>
      <c r="H1124" s="46">
        <v>45532</v>
      </c>
      <c r="I1124" s="39" t="s">
        <v>1772</v>
      </c>
      <c r="J1124" s="39" t="s">
        <v>332</v>
      </c>
      <c r="K1124" s="40" t="s">
        <v>333</v>
      </c>
      <c r="L1124" s="63">
        <v>83300</v>
      </c>
      <c r="M1124" s="211">
        <v>45505</v>
      </c>
    </row>
    <row r="1125" spans="1:13" ht="13.5" x14ac:dyDescent="0.2">
      <c r="A1125" s="18" t="s">
        <v>85</v>
      </c>
      <c r="B1125" s="32" t="s">
        <v>14</v>
      </c>
      <c r="C1125" s="37" t="s">
        <v>20</v>
      </c>
      <c r="D1125" s="111" t="s">
        <v>15</v>
      </c>
      <c r="E1125" s="44" t="s">
        <v>15</v>
      </c>
      <c r="F1125" s="32" t="s">
        <v>25</v>
      </c>
      <c r="G1125" s="48">
        <v>6240386</v>
      </c>
      <c r="H1125" s="46">
        <v>45532</v>
      </c>
      <c r="I1125" s="39" t="s">
        <v>1773</v>
      </c>
      <c r="J1125" s="39" t="s">
        <v>332</v>
      </c>
      <c r="K1125" s="40" t="s">
        <v>333</v>
      </c>
      <c r="L1125" s="63">
        <v>65450</v>
      </c>
      <c r="M1125" s="211">
        <v>45505</v>
      </c>
    </row>
    <row r="1126" spans="1:13" ht="27" x14ac:dyDescent="0.2">
      <c r="A1126" s="18" t="s">
        <v>87</v>
      </c>
      <c r="B1126" s="18" t="s">
        <v>16</v>
      </c>
      <c r="C1126" s="18" t="s">
        <v>72</v>
      </c>
      <c r="D1126" s="111" t="s">
        <v>1509</v>
      </c>
      <c r="E1126" s="45" t="s">
        <v>15</v>
      </c>
      <c r="F1126" s="32" t="s">
        <v>25</v>
      </c>
      <c r="G1126" s="73">
        <v>9240274</v>
      </c>
      <c r="H1126" s="46">
        <v>45532</v>
      </c>
      <c r="I1126" s="41" t="s">
        <v>390</v>
      </c>
      <c r="J1126" s="41" t="s">
        <v>90</v>
      </c>
      <c r="K1126" s="36" t="s">
        <v>27</v>
      </c>
      <c r="L1126" s="65">
        <v>131346</v>
      </c>
      <c r="M1126" s="211">
        <v>45505</v>
      </c>
    </row>
    <row r="1127" spans="1:13" ht="13.5" x14ac:dyDescent="0.2">
      <c r="A1127" s="18" t="s">
        <v>59</v>
      </c>
      <c r="B1127" s="32" t="s">
        <v>14</v>
      </c>
      <c r="C1127" s="37" t="s">
        <v>20</v>
      </c>
      <c r="D1127" s="111" t="s">
        <v>15</v>
      </c>
      <c r="E1127" s="44" t="s">
        <v>15</v>
      </c>
      <c r="F1127" s="32" t="s">
        <v>25</v>
      </c>
      <c r="G1127" s="31">
        <v>19240256</v>
      </c>
      <c r="H1127" s="45">
        <v>45532</v>
      </c>
      <c r="I1127" s="84" t="s">
        <v>2024</v>
      </c>
      <c r="J1127" s="41" t="s">
        <v>117</v>
      </c>
      <c r="K1127" s="130" t="s">
        <v>43</v>
      </c>
      <c r="L1127" s="133">
        <v>273849</v>
      </c>
      <c r="M1127" s="211">
        <v>45505</v>
      </c>
    </row>
    <row r="1128" spans="1:13" ht="13.5" x14ac:dyDescent="0.2">
      <c r="A1128" s="18" t="s">
        <v>59</v>
      </c>
      <c r="B1128" s="32" t="s">
        <v>14</v>
      </c>
      <c r="C1128" s="37" t="s">
        <v>20</v>
      </c>
      <c r="D1128" s="111" t="s">
        <v>15</v>
      </c>
      <c r="E1128" s="44" t="s">
        <v>15</v>
      </c>
      <c r="F1128" s="32" t="s">
        <v>25</v>
      </c>
      <c r="G1128" s="31">
        <v>19240257</v>
      </c>
      <c r="H1128" s="45">
        <v>45532</v>
      </c>
      <c r="I1128" s="84" t="s">
        <v>2025</v>
      </c>
      <c r="J1128" s="41" t="s">
        <v>117</v>
      </c>
      <c r="K1128" s="130" t="s">
        <v>43</v>
      </c>
      <c r="L1128" s="133">
        <v>1975707</v>
      </c>
      <c r="M1128" s="211">
        <v>45505</v>
      </c>
    </row>
    <row r="1129" spans="1:13" ht="13.5" x14ac:dyDescent="0.2">
      <c r="A1129" s="18" t="s">
        <v>58</v>
      </c>
      <c r="B1129" s="32" t="s">
        <v>14</v>
      </c>
      <c r="C1129" s="37" t="s">
        <v>20</v>
      </c>
      <c r="D1129" s="111" t="s">
        <v>15</v>
      </c>
      <c r="E1129" s="44" t="s">
        <v>15</v>
      </c>
      <c r="F1129" s="32" t="s">
        <v>25</v>
      </c>
      <c r="G1129" s="64">
        <v>10240323</v>
      </c>
      <c r="H1129" s="67">
        <v>45532</v>
      </c>
      <c r="I1129" s="37" t="s">
        <v>2062</v>
      </c>
      <c r="J1129" s="37" t="s">
        <v>211</v>
      </c>
      <c r="K1129" s="108" t="s">
        <v>2063</v>
      </c>
      <c r="L1129" s="70">
        <v>97580</v>
      </c>
      <c r="M1129" s="211">
        <v>45505</v>
      </c>
    </row>
    <row r="1130" spans="1:13" ht="13.5" x14ac:dyDescent="0.2">
      <c r="A1130" s="18" t="s">
        <v>58</v>
      </c>
      <c r="B1130" s="32" t="s">
        <v>14</v>
      </c>
      <c r="C1130" s="37" t="s">
        <v>20</v>
      </c>
      <c r="D1130" s="111" t="s">
        <v>15</v>
      </c>
      <c r="E1130" s="44" t="s">
        <v>15</v>
      </c>
      <c r="F1130" s="32" t="s">
        <v>25</v>
      </c>
      <c r="G1130" s="64">
        <v>10240324</v>
      </c>
      <c r="H1130" s="67">
        <v>45532</v>
      </c>
      <c r="I1130" s="37" t="s">
        <v>2064</v>
      </c>
      <c r="J1130" s="37" t="s">
        <v>277</v>
      </c>
      <c r="K1130" s="108" t="s">
        <v>278</v>
      </c>
      <c r="L1130" s="70">
        <v>680000</v>
      </c>
      <c r="M1130" s="211">
        <v>45505</v>
      </c>
    </row>
    <row r="1131" spans="1:13" ht="40.5" x14ac:dyDescent="0.2">
      <c r="A1131" s="88" t="s">
        <v>17</v>
      </c>
      <c r="B1131" s="18" t="s">
        <v>16</v>
      </c>
      <c r="C1131" s="18" t="s">
        <v>72</v>
      </c>
      <c r="D1131" s="111" t="s">
        <v>1509</v>
      </c>
      <c r="E1131" s="44">
        <v>44204</v>
      </c>
      <c r="F1131" s="32" t="s">
        <v>25</v>
      </c>
      <c r="G1131" s="81">
        <v>17240825</v>
      </c>
      <c r="H1131" s="68">
        <v>45532</v>
      </c>
      <c r="I1131" s="87" t="s">
        <v>2442</v>
      </c>
      <c r="J1131" s="41" t="s">
        <v>90</v>
      </c>
      <c r="K1131" s="36" t="s">
        <v>27</v>
      </c>
      <c r="L1131" s="162">
        <v>183689</v>
      </c>
      <c r="M1131" s="211">
        <v>45505</v>
      </c>
    </row>
    <row r="1132" spans="1:13" ht="40.5" x14ac:dyDescent="0.2">
      <c r="A1132" s="88" t="s">
        <v>17</v>
      </c>
      <c r="B1132" s="18" t="s">
        <v>16</v>
      </c>
      <c r="C1132" s="18" t="s">
        <v>72</v>
      </c>
      <c r="D1132" s="111" t="s">
        <v>1509</v>
      </c>
      <c r="E1132" s="44">
        <v>44204</v>
      </c>
      <c r="F1132" s="32" t="s">
        <v>25</v>
      </c>
      <c r="G1132" s="81">
        <v>17240826</v>
      </c>
      <c r="H1132" s="68">
        <v>45532</v>
      </c>
      <c r="I1132" s="87" t="s">
        <v>2443</v>
      </c>
      <c r="J1132" s="41" t="s">
        <v>90</v>
      </c>
      <c r="K1132" s="36" t="s">
        <v>27</v>
      </c>
      <c r="L1132" s="162">
        <v>183689</v>
      </c>
      <c r="M1132" s="211">
        <v>45505</v>
      </c>
    </row>
    <row r="1133" spans="1:13" ht="40.5" x14ac:dyDescent="0.2">
      <c r="A1133" s="88" t="s">
        <v>17</v>
      </c>
      <c r="B1133" s="18" t="s">
        <v>16</v>
      </c>
      <c r="C1133" s="18" t="s">
        <v>72</v>
      </c>
      <c r="D1133" s="111" t="s">
        <v>1509</v>
      </c>
      <c r="E1133" s="44">
        <v>44204</v>
      </c>
      <c r="F1133" s="32" t="s">
        <v>25</v>
      </c>
      <c r="G1133" s="81">
        <v>17240827</v>
      </c>
      <c r="H1133" s="68">
        <v>45532</v>
      </c>
      <c r="I1133" s="87" t="s">
        <v>2444</v>
      </c>
      <c r="J1133" s="41" t="s">
        <v>90</v>
      </c>
      <c r="K1133" s="36" t="s">
        <v>27</v>
      </c>
      <c r="L1133" s="162">
        <v>183689</v>
      </c>
      <c r="M1133" s="211">
        <v>45505</v>
      </c>
    </row>
    <row r="1134" spans="1:13" ht="13.5" x14ac:dyDescent="0.2">
      <c r="A1134" s="88" t="s">
        <v>17</v>
      </c>
      <c r="B1134" s="32" t="s">
        <v>14</v>
      </c>
      <c r="C1134" s="37" t="s">
        <v>20</v>
      </c>
      <c r="D1134" s="111" t="s">
        <v>15</v>
      </c>
      <c r="E1134" s="44" t="s">
        <v>15</v>
      </c>
      <c r="F1134" s="32" t="s">
        <v>25</v>
      </c>
      <c r="G1134" s="81">
        <v>17240828</v>
      </c>
      <c r="H1134" s="68">
        <v>45532</v>
      </c>
      <c r="I1134" s="41" t="s">
        <v>2445</v>
      </c>
      <c r="J1134" s="84" t="s">
        <v>2446</v>
      </c>
      <c r="K1134" s="127" t="s">
        <v>2447</v>
      </c>
      <c r="L1134" s="162">
        <v>60000</v>
      </c>
      <c r="M1134" s="211">
        <v>45505</v>
      </c>
    </row>
    <row r="1135" spans="1:13" ht="40.5" x14ac:dyDescent="0.2">
      <c r="A1135" s="88" t="s">
        <v>17</v>
      </c>
      <c r="B1135" s="18" t="s">
        <v>16</v>
      </c>
      <c r="C1135" s="18" t="s">
        <v>72</v>
      </c>
      <c r="D1135" s="111" t="s">
        <v>1509</v>
      </c>
      <c r="E1135" s="44">
        <v>44204</v>
      </c>
      <c r="F1135" s="32" t="s">
        <v>25</v>
      </c>
      <c r="G1135" s="81">
        <v>17240829</v>
      </c>
      <c r="H1135" s="68">
        <v>45532</v>
      </c>
      <c r="I1135" s="87" t="s">
        <v>2448</v>
      </c>
      <c r="J1135" s="41" t="s">
        <v>90</v>
      </c>
      <c r="K1135" s="36" t="s">
        <v>27</v>
      </c>
      <c r="L1135" s="162">
        <v>122692</v>
      </c>
      <c r="M1135" s="211">
        <v>45505</v>
      </c>
    </row>
    <row r="1136" spans="1:13" ht="40.5" x14ac:dyDescent="0.2">
      <c r="A1136" s="88" t="s">
        <v>17</v>
      </c>
      <c r="B1136" s="18" t="s">
        <v>16</v>
      </c>
      <c r="C1136" s="18" t="s">
        <v>72</v>
      </c>
      <c r="D1136" s="111" t="s">
        <v>1509</v>
      </c>
      <c r="E1136" s="44">
        <v>44204</v>
      </c>
      <c r="F1136" s="32" t="s">
        <v>25</v>
      </c>
      <c r="G1136" s="81">
        <v>17240830</v>
      </c>
      <c r="H1136" s="68">
        <v>45532</v>
      </c>
      <c r="I1136" s="87" t="s">
        <v>2449</v>
      </c>
      <c r="J1136" s="41" t="s">
        <v>90</v>
      </c>
      <c r="K1136" s="36" t="s">
        <v>27</v>
      </c>
      <c r="L1136" s="162">
        <v>73076</v>
      </c>
      <c r="M1136" s="211">
        <v>45505</v>
      </c>
    </row>
    <row r="1137" spans="1:13" ht="40.5" x14ac:dyDescent="0.2">
      <c r="A1137" s="18" t="s">
        <v>60</v>
      </c>
      <c r="B1137" s="18" t="s">
        <v>16</v>
      </c>
      <c r="C1137" s="18" t="s">
        <v>72</v>
      </c>
      <c r="D1137" s="111" t="s">
        <v>1509</v>
      </c>
      <c r="E1137" s="44">
        <v>45456</v>
      </c>
      <c r="F1137" s="57" t="s">
        <v>445</v>
      </c>
      <c r="G1137" s="57">
        <v>18240278</v>
      </c>
      <c r="H1137" s="46">
        <v>45533</v>
      </c>
      <c r="I1137" s="41" t="s">
        <v>1569</v>
      </c>
      <c r="J1137" s="41" t="s">
        <v>90</v>
      </c>
      <c r="K1137" s="36" t="s">
        <v>27</v>
      </c>
      <c r="L1137" s="65">
        <v>196692</v>
      </c>
      <c r="M1137" s="211">
        <v>45505</v>
      </c>
    </row>
    <row r="1138" spans="1:13" ht="27" x14ac:dyDescent="0.2">
      <c r="A1138" s="18" t="s">
        <v>60</v>
      </c>
      <c r="B1138" s="18" t="s">
        <v>16</v>
      </c>
      <c r="C1138" s="18" t="s">
        <v>72</v>
      </c>
      <c r="D1138" s="111" t="s">
        <v>1570</v>
      </c>
      <c r="E1138" s="123">
        <v>45531</v>
      </c>
      <c r="F1138" s="57" t="s">
        <v>445</v>
      </c>
      <c r="G1138" s="57">
        <v>18240279</v>
      </c>
      <c r="H1138" s="46">
        <v>45533</v>
      </c>
      <c r="I1138" s="41" t="s">
        <v>1571</v>
      </c>
      <c r="J1138" s="41" t="s">
        <v>368</v>
      </c>
      <c r="K1138" s="76" t="s">
        <v>369</v>
      </c>
      <c r="L1138" s="65">
        <v>377205</v>
      </c>
      <c r="M1138" s="211">
        <v>45505</v>
      </c>
    </row>
    <row r="1139" spans="1:13" ht="13.5" x14ac:dyDescent="0.2">
      <c r="A1139" s="18" t="s">
        <v>57</v>
      </c>
      <c r="B1139" s="32" t="s">
        <v>14</v>
      </c>
      <c r="C1139" s="37" t="s">
        <v>20</v>
      </c>
      <c r="D1139" s="111" t="s">
        <v>15</v>
      </c>
      <c r="E1139" s="44" t="s">
        <v>15</v>
      </c>
      <c r="F1139" s="57" t="s">
        <v>445</v>
      </c>
      <c r="G1139" s="57">
        <v>2240284</v>
      </c>
      <c r="H1139" s="46">
        <v>45533</v>
      </c>
      <c r="I1139" s="41" t="s">
        <v>1658</v>
      </c>
      <c r="J1139" s="41" t="s">
        <v>461</v>
      </c>
      <c r="K1139" s="76" t="s">
        <v>462</v>
      </c>
      <c r="L1139" s="65">
        <v>100000</v>
      </c>
      <c r="M1139" s="211">
        <v>45505</v>
      </c>
    </row>
    <row r="1140" spans="1:13" ht="13.5" x14ac:dyDescent="0.2">
      <c r="A1140" s="18" t="s">
        <v>55</v>
      </c>
      <c r="B1140" s="32" t="s">
        <v>14</v>
      </c>
      <c r="C1140" s="37" t="s">
        <v>20</v>
      </c>
      <c r="D1140" s="111" t="s">
        <v>15</v>
      </c>
      <c r="E1140" s="44" t="s">
        <v>15</v>
      </c>
      <c r="F1140" s="32" t="s">
        <v>25</v>
      </c>
      <c r="G1140" s="57">
        <v>32400187</v>
      </c>
      <c r="H1140" s="44">
        <v>45533</v>
      </c>
      <c r="I1140" s="32" t="s">
        <v>1690</v>
      </c>
      <c r="J1140" s="34" t="s">
        <v>1689</v>
      </c>
      <c r="K1140" s="35" t="s">
        <v>28</v>
      </c>
      <c r="L1140" s="133">
        <v>2499666</v>
      </c>
      <c r="M1140" s="211">
        <v>45505</v>
      </c>
    </row>
    <row r="1141" spans="1:13" ht="13.5" x14ac:dyDescent="0.2">
      <c r="A1141" s="18" t="s">
        <v>84</v>
      </c>
      <c r="B1141" s="32" t="s">
        <v>14</v>
      </c>
      <c r="C1141" s="37" t="s">
        <v>20</v>
      </c>
      <c r="D1141" s="111" t="s">
        <v>15</v>
      </c>
      <c r="E1141" s="44" t="s">
        <v>15</v>
      </c>
      <c r="F1141" s="32" t="s">
        <v>25</v>
      </c>
      <c r="G1141" s="112">
        <v>5240386</v>
      </c>
      <c r="H1141" s="109">
        <v>45533</v>
      </c>
      <c r="I1141" s="69" t="s">
        <v>1742</v>
      </c>
      <c r="J1141" s="158" t="s">
        <v>186</v>
      </c>
      <c r="K1141" s="124" t="s">
        <v>187</v>
      </c>
      <c r="L1141" s="125">
        <v>289408</v>
      </c>
      <c r="M1141" s="211">
        <v>45505</v>
      </c>
    </row>
    <row r="1142" spans="1:13" ht="27" x14ac:dyDescent="0.2">
      <c r="A1142" s="18" t="s">
        <v>85</v>
      </c>
      <c r="B1142" s="32" t="s">
        <v>14</v>
      </c>
      <c r="C1142" s="37" t="s">
        <v>20</v>
      </c>
      <c r="D1142" s="111" t="s">
        <v>15</v>
      </c>
      <c r="E1142" s="44" t="s">
        <v>15</v>
      </c>
      <c r="F1142" s="32" t="s">
        <v>25</v>
      </c>
      <c r="G1142" s="48">
        <v>6240387</v>
      </c>
      <c r="H1142" s="46">
        <v>45533</v>
      </c>
      <c r="I1142" s="39" t="s">
        <v>1774</v>
      </c>
      <c r="J1142" s="39" t="s">
        <v>1775</v>
      </c>
      <c r="K1142" s="40" t="s">
        <v>149</v>
      </c>
      <c r="L1142" s="63">
        <v>71400</v>
      </c>
      <c r="M1142" s="211">
        <v>45505</v>
      </c>
    </row>
    <row r="1143" spans="1:13" ht="27" x14ac:dyDescent="0.2">
      <c r="A1143" s="18" t="s">
        <v>85</v>
      </c>
      <c r="B1143" s="73" t="s">
        <v>2</v>
      </c>
      <c r="C1143" s="128" t="s">
        <v>2</v>
      </c>
      <c r="D1143" s="48" t="s">
        <v>841</v>
      </c>
      <c r="E1143" s="46">
        <v>44476</v>
      </c>
      <c r="F1143" s="32" t="s">
        <v>25</v>
      </c>
      <c r="G1143" s="48">
        <v>6240388</v>
      </c>
      <c r="H1143" s="46">
        <v>45533</v>
      </c>
      <c r="I1143" s="39" t="s">
        <v>1776</v>
      </c>
      <c r="J1143" s="39" t="s">
        <v>843</v>
      </c>
      <c r="K1143" s="40" t="s">
        <v>436</v>
      </c>
      <c r="L1143" s="63">
        <f>6*37700</f>
        <v>226200</v>
      </c>
      <c r="M1143" s="211">
        <v>45505</v>
      </c>
    </row>
    <row r="1144" spans="1:13" ht="27" x14ac:dyDescent="0.2">
      <c r="A1144" s="18" t="s">
        <v>85</v>
      </c>
      <c r="B1144" s="32" t="s">
        <v>0</v>
      </c>
      <c r="C1144" s="18" t="s">
        <v>72</v>
      </c>
      <c r="D1144" s="111" t="s">
        <v>15</v>
      </c>
      <c r="E1144" s="44" t="s">
        <v>15</v>
      </c>
      <c r="F1144" s="32" t="s">
        <v>25</v>
      </c>
      <c r="G1144" s="48">
        <v>6240389</v>
      </c>
      <c r="H1144" s="46">
        <v>45533</v>
      </c>
      <c r="I1144" s="39" t="s">
        <v>1777</v>
      </c>
      <c r="J1144" s="39" t="s">
        <v>1778</v>
      </c>
      <c r="K1144" s="40" t="s">
        <v>1754</v>
      </c>
      <c r="L1144" s="63">
        <f>4*37700</f>
        <v>150800</v>
      </c>
      <c r="M1144" s="211">
        <v>45505</v>
      </c>
    </row>
    <row r="1145" spans="1:13" ht="27" x14ac:dyDescent="0.2">
      <c r="A1145" s="18" t="s">
        <v>85</v>
      </c>
      <c r="B1145" s="32" t="s">
        <v>0</v>
      </c>
      <c r="C1145" s="18" t="s">
        <v>72</v>
      </c>
      <c r="D1145" s="111" t="s">
        <v>15</v>
      </c>
      <c r="E1145" s="44" t="s">
        <v>15</v>
      </c>
      <c r="F1145" s="32" t="s">
        <v>25</v>
      </c>
      <c r="G1145" s="48">
        <v>6240390</v>
      </c>
      <c r="H1145" s="46">
        <v>45533</v>
      </c>
      <c r="I1145" s="39" t="s">
        <v>1779</v>
      </c>
      <c r="J1145" s="39" t="s">
        <v>1778</v>
      </c>
      <c r="K1145" s="40" t="s">
        <v>1754</v>
      </c>
      <c r="L1145" s="63">
        <f>4*37700</f>
        <v>150800</v>
      </c>
      <c r="M1145" s="211">
        <v>45505</v>
      </c>
    </row>
    <row r="1146" spans="1:13" ht="27" x14ac:dyDescent="0.2">
      <c r="A1146" s="18" t="s">
        <v>50</v>
      </c>
      <c r="B1146" s="58" t="s">
        <v>170</v>
      </c>
      <c r="C1146" s="18" t="s">
        <v>72</v>
      </c>
      <c r="D1146" s="111" t="s">
        <v>15</v>
      </c>
      <c r="E1146" s="44" t="s">
        <v>15</v>
      </c>
      <c r="F1146" s="32" t="s">
        <v>25</v>
      </c>
      <c r="G1146" s="58">
        <v>7240276</v>
      </c>
      <c r="H1146" s="68">
        <v>45533</v>
      </c>
      <c r="I1146" s="41" t="s">
        <v>1835</v>
      </c>
      <c r="J1146" s="41" t="s">
        <v>1836</v>
      </c>
      <c r="K1146" s="76" t="s">
        <v>1837</v>
      </c>
      <c r="L1146" s="65">
        <v>674254</v>
      </c>
      <c r="M1146" s="211">
        <v>45505</v>
      </c>
    </row>
    <row r="1147" spans="1:13" ht="27" x14ac:dyDescent="0.2">
      <c r="A1147" s="18" t="s">
        <v>50</v>
      </c>
      <c r="B1147" s="32" t="s">
        <v>0</v>
      </c>
      <c r="C1147" s="18" t="s">
        <v>72</v>
      </c>
      <c r="D1147" s="111" t="s">
        <v>15</v>
      </c>
      <c r="E1147" s="44" t="s">
        <v>15</v>
      </c>
      <c r="F1147" s="32" t="s">
        <v>25</v>
      </c>
      <c r="G1147" s="58">
        <v>7240277</v>
      </c>
      <c r="H1147" s="68">
        <v>45533</v>
      </c>
      <c r="I1147" s="41" t="s">
        <v>1838</v>
      </c>
      <c r="J1147" s="41" t="s">
        <v>486</v>
      </c>
      <c r="K1147" s="76" t="s">
        <v>1839</v>
      </c>
      <c r="L1147" s="65">
        <v>415281</v>
      </c>
      <c r="M1147" s="211">
        <v>45505</v>
      </c>
    </row>
    <row r="1148" spans="1:13" ht="13.5" x14ac:dyDescent="0.2">
      <c r="A1148" s="18" t="s">
        <v>50</v>
      </c>
      <c r="B1148" s="73" t="s">
        <v>2</v>
      </c>
      <c r="C1148" s="128" t="s">
        <v>2</v>
      </c>
      <c r="D1148" s="42" t="s">
        <v>31</v>
      </c>
      <c r="E1148" s="71">
        <v>42279</v>
      </c>
      <c r="F1148" s="32" t="s">
        <v>25</v>
      </c>
      <c r="G1148" s="115" t="s">
        <v>26</v>
      </c>
      <c r="H1148" s="71">
        <v>45533</v>
      </c>
      <c r="I1148" s="41" t="s">
        <v>127</v>
      </c>
      <c r="J1148" s="41" t="s">
        <v>1852</v>
      </c>
      <c r="K1148" s="76" t="s">
        <v>430</v>
      </c>
      <c r="L1148" s="65">
        <v>150288</v>
      </c>
      <c r="M1148" s="211">
        <v>45505</v>
      </c>
    </row>
    <row r="1149" spans="1:13" ht="13.5" x14ac:dyDescent="0.2">
      <c r="A1149" s="18" t="s">
        <v>50</v>
      </c>
      <c r="B1149" s="73" t="s">
        <v>2</v>
      </c>
      <c r="C1149" s="128" t="s">
        <v>2</v>
      </c>
      <c r="D1149" s="42" t="s">
        <v>31</v>
      </c>
      <c r="E1149" s="71">
        <v>42279</v>
      </c>
      <c r="F1149" s="32" t="s">
        <v>25</v>
      </c>
      <c r="G1149" s="115" t="s">
        <v>26</v>
      </c>
      <c r="H1149" s="71">
        <v>45533</v>
      </c>
      <c r="I1149" s="41" t="s">
        <v>127</v>
      </c>
      <c r="J1149" s="41" t="s">
        <v>234</v>
      </c>
      <c r="K1149" s="76" t="s">
        <v>164</v>
      </c>
      <c r="L1149" s="65">
        <v>452136</v>
      </c>
      <c r="M1149" s="211">
        <v>45505</v>
      </c>
    </row>
    <row r="1150" spans="1:13" ht="13.5" x14ac:dyDescent="0.2">
      <c r="A1150" s="18" t="s">
        <v>50</v>
      </c>
      <c r="B1150" s="73" t="s">
        <v>2</v>
      </c>
      <c r="C1150" s="128" t="s">
        <v>2</v>
      </c>
      <c r="D1150" s="42" t="s">
        <v>31</v>
      </c>
      <c r="E1150" s="71">
        <v>42279</v>
      </c>
      <c r="F1150" s="32" t="s">
        <v>25</v>
      </c>
      <c r="G1150" s="115" t="s">
        <v>26</v>
      </c>
      <c r="H1150" s="71">
        <v>45533</v>
      </c>
      <c r="I1150" s="41" t="s">
        <v>127</v>
      </c>
      <c r="J1150" s="41" t="s">
        <v>501</v>
      </c>
      <c r="K1150" s="76" t="s">
        <v>502</v>
      </c>
      <c r="L1150" s="65">
        <v>150404</v>
      </c>
      <c r="M1150" s="211">
        <v>45505</v>
      </c>
    </row>
    <row r="1151" spans="1:13" ht="13.5" x14ac:dyDescent="0.2">
      <c r="A1151" s="18" t="s">
        <v>50</v>
      </c>
      <c r="B1151" s="73" t="s">
        <v>2</v>
      </c>
      <c r="C1151" s="128" t="s">
        <v>2</v>
      </c>
      <c r="D1151" s="42" t="s">
        <v>31</v>
      </c>
      <c r="E1151" s="71">
        <v>42279</v>
      </c>
      <c r="F1151" s="32" t="s">
        <v>25</v>
      </c>
      <c r="G1151" s="115" t="s">
        <v>26</v>
      </c>
      <c r="H1151" s="71">
        <v>45533</v>
      </c>
      <c r="I1151" s="41" t="s">
        <v>127</v>
      </c>
      <c r="J1151" s="41" t="s">
        <v>563</v>
      </c>
      <c r="K1151" s="76" t="s">
        <v>403</v>
      </c>
      <c r="L1151" s="65">
        <v>150678</v>
      </c>
      <c r="M1151" s="211">
        <v>45505</v>
      </c>
    </row>
    <row r="1152" spans="1:13" ht="13.5" x14ac:dyDescent="0.2">
      <c r="A1152" s="18" t="s">
        <v>50</v>
      </c>
      <c r="B1152" s="73" t="s">
        <v>2</v>
      </c>
      <c r="C1152" s="128" t="s">
        <v>2</v>
      </c>
      <c r="D1152" s="42" t="s">
        <v>31</v>
      </c>
      <c r="E1152" s="71">
        <v>42279</v>
      </c>
      <c r="F1152" s="32" t="s">
        <v>25</v>
      </c>
      <c r="G1152" s="115" t="s">
        <v>26</v>
      </c>
      <c r="H1152" s="71">
        <v>45533</v>
      </c>
      <c r="I1152" s="41" t="s">
        <v>127</v>
      </c>
      <c r="J1152" s="41" t="s">
        <v>233</v>
      </c>
      <c r="K1152" s="76" t="s">
        <v>122</v>
      </c>
      <c r="L1152" s="65">
        <v>150950</v>
      </c>
      <c r="M1152" s="211">
        <v>45505</v>
      </c>
    </row>
    <row r="1153" spans="1:13" ht="27" x14ac:dyDescent="0.2">
      <c r="A1153" s="18" t="s">
        <v>87</v>
      </c>
      <c r="B1153" s="73" t="s">
        <v>636</v>
      </c>
      <c r="C1153" s="37" t="s">
        <v>73</v>
      </c>
      <c r="D1153" s="111" t="s">
        <v>15</v>
      </c>
      <c r="E1153" s="44" t="s">
        <v>15</v>
      </c>
      <c r="F1153" s="32" t="s">
        <v>25</v>
      </c>
      <c r="G1153" s="73">
        <v>9240275</v>
      </c>
      <c r="H1153" s="46">
        <v>45533</v>
      </c>
      <c r="I1153" s="41" t="s">
        <v>1975</v>
      </c>
      <c r="J1153" s="41" t="s">
        <v>417</v>
      </c>
      <c r="K1153" s="76" t="s">
        <v>418</v>
      </c>
      <c r="L1153" s="65">
        <v>2000000</v>
      </c>
      <c r="M1153" s="211">
        <v>45505</v>
      </c>
    </row>
    <row r="1154" spans="1:13" ht="27" x14ac:dyDescent="0.2">
      <c r="A1154" s="18" t="s">
        <v>87</v>
      </c>
      <c r="B1154" s="18" t="s">
        <v>16</v>
      </c>
      <c r="C1154" s="18" t="s">
        <v>72</v>
      </c>
      <c r="D1154" s="73" t="s">
        <v>1977</v>
      </c>
      <c r="E1154" s="45">
        <v>45533</v>
      </c>
      <c r="F1154" s="73" t="s">
        <v>1978</v>
      </c>
      <c r="G1154" s="73" t="s">
        <v>1978</v>
      </c>
      <c r="H1154" s="46">
        <v>45533</v>
      </c>
      <c r="I1154" s="41" t="s">
        <v>1979</v>
      </c>
      <c r="J1154" s="41" t="s">
        <v>1980</v>
      </c>
      <c r="K1154" s="76" t="s">
        <v>1981</v>
      </c>
      <c r="L1154" s="65">
        <v>2461576</v>
      </c>
      <c r="M1154" s="211">
        <v>45505</v>
      </c>
    </row>
    <row r="1155" spans="1:13" ht="13.5" x14ac:dyDescent="0.2">
      <c r="A1155" s="18" t="s">
        <v>58</v>
      </c>
      <c r="B1155" s="32" t="s">
        <v>14</v>
      </c>
      <c r="C1155" s="37" t="s">
        <v>20</v>
      </c>
      <c r="D1155" s="111" t="s">
        <v>15</v>
      </c>
      <c r="E1155" s="44" t="s">
        <v>15</v>
      </c>
      <c r="F1155" s="32" t="s">
        <v>25</v>
      </c>
      <c r="G1155" s="64">
        <v>10240325</v>
      </c>
      <c r="H1155" s="67">
        <v>45533</v>
      </c>
      <c r="I1155" s="37" t="s">
        <v>2065</v>
      </c>
      <c r="J1155" s="37" t="s">
        <v>2045</v>
      </c>
      <c r="K1155" s="108" t="s">
        <v>139</v>
      </c>
      <c r="L1155" s="70">
        <v>1547000</v>
      </c>
      <c r="M1155" s="211">
        <v>45505</v>
      </c>
    </row>
    <row r="1156" spans="1:13" ht="27" x14ac:dyDescent="0.2">
      <c r="A1156" s="18" t="s">
        <v>49</v>
      </c>
      <c r="B1156" s="32" t="s">
        <v>14</v>
      </c>
      <c r="C1156" s="37" t="s">
        <v>20</v>
      </c>
      <c r="D1156" s="111" t="s">
        <v>15</v>
      </c>
      <c r="E1156" s="44" t="s">
        <v>15</v>
      </c>
      <c r="F1156" s="57" t="s">
        <v>445</v>
      </c>
      <c r="G1156" s="18">
        <v>11240338</v>
      </c>
      <c r="H1156" s="47">
        <v>45533</v>
      </c>
      <c r="I1156" s="32" t="s">
        <v>2085</v>
      </c>
      <c r="J1156" s="32" t="s">
        <v>312</v>
      </c>
      <c r="K1156" s="36" t="s">
        <v>32</v>
      </c>
      <c r="L1156" s="65">
        <v>98796</v>
      </c>
      <c r="M1156" s="211">
        <v>45505</v>
      </c>
    </row>
    <row r="1157" spans="1:13" ht="27" x14ac:dyDescent="0.2">
      <c r="A1157" s="18" t="s">
        <v>51</v>
      </c>
      <c r="B1157" s="32" t="s">
        <v>0</v>
      </c>
      <c r="C1157" s="18" t="s">
        <v>72</v>
      </c>
      <c r="D1157" s="111" t="s">
        <v>15</v>
      </c>
      <c r="E1157" s="44" t="s">
        <v>15</v>
      </c>
      <c r="F1157" s="32" t="s">
        <v>25</v>
      </c>
      <c r="G1157" s="57">
        <v>13240277</v>
      </c>
      <c r="H1157" s="46">
        <v>45533</v>
      </c>
      <c r="I1157" s="41" t="s">
        <v>2142</v>
      </c>
      <c r="J1157" s="41" t="s">
        <v>68</v>
      </c>
      <c r="K1157" s="76" t="s">
        <v>91</v>
      </c>
      <c r="L1157" s="126">
        <v>226425</v>
      </c>
      <c r="M1157" s="211">
        <v>45505</v>
      </c>
    </row>
    <row r="1158" spans="1:13" ht="27" x14ac:dyDescent="0.2">
      <c r="A1158" s="18" t="s">
        <v>51</v>
      </c>
      <c r="B1158" s="32" t="s">
        <v>0</v>
      </c>
      <c r="C1158" s="18" t="s">
        <v>72</v>
      </c>
      <c r="D1158" s="111" t="s">
        <v>15</v>
      </c>
      <c r="E1158" s="44" t="s">
        <v>15</v>
      </c>
      <c r="F1158" s="32" t="s">
        <v>25</v>
      </c>
      <c r="G1158" s="57">
        <v>13240278</v>
      </c>
      <c r="H1158" s="46">
        <v>45533</v>
      </c>
      <c r="I1158" s="41" t="s">
        <v>2143</v>
      </c>
      <c r="J1158" s="41" t="s">
        <v>68</v>
      </c>
      <c r="K1158" s="76" t="s">
        <v>91</v>
      </c>
      <c r="L1158" s="126">
        <v>226425</v>
      </c>
      <c r="M1158" s="211">
        <v>45505</v>
      </c>
    </row>
    <row r="1159" spans="1:13" ht="13.5" x14ac:dyDescent="0.2">
      <c r="A1159" s="18" t="s">
        <v>51</v>
      </c>
      <c r="B1159" s="58" t="s">
        <v>170</v>
      </c>
      <c r="C1159" s="18" t="s">
        <v>72</v>
      </c>
      <c r="D1159" s="111" t="s">
        <v>15</v>
      </c>
      <c r="E1159" s="44" t="s">
        <v>15</v>
      </c>
      <c r="F1159" s="32" t="s">
        <v>25</v>
      </c>
      <c r="G1159" s="57">
        <v>13240279</v>
      </c>
      <c r="H1159" s="46">
        <v>45533</v>
      </c>
      <c r="I1159" s="41" t="s">
        <v>2144</v>
      </c>
      <c r="J1159" s="41" t="s">
        <v>2145</v>
      </c>
      <c r="K1159" s="76" t="s">
        <v>2146</v>
      </c>
      <c r="L1159" s="126">
        <v>71400</v>
      </c>
      <c r="M1159" s="211">
        <v>45505</v>
      </c>
    </row>
    <row r="1160" spans="1:13" ht="40.5" x14ac:dyDescent="0.2">
      <c r="A1160" s="18" t="s">
        <v>42</v>
      </c>
      <c r="B1160" s="32" t="s">
        <v>14</v>
      </c>
      <c r="C1160" s="37" t="s">
        <v>20</v>
      </c>
      <c r="D1160" s="111" t="s">
        <v>15</v>
      </c>
      <c r="E1160" s="44" t="s">
        <v>15</v>
      </c>
      <c r="F1160" s="32" t="s">
        <v>25</v>
      </c>
      <c r="G1160" s="58">
        <v>15240260</v>
      </c>
      <c r="H1160" s="68">
        <v>45533</v>
      </c>
      <c r="I1160" s="41" t="s">
        <v>2243</v>
      </c>
      <c r="J1160" s="41" t="s">
        <v>1278</v>
      </c>
      <c r="K1160" s="76" t="s">
        <v>477</v>
      </c>
      <c r="L1160" s="65">
        <v>192780</v>
      </c>
      <c r="M1160" s="211">
        <v>45505</v>
      </c>
    </row>
    <row r="1161" spans="1:13" ht="40.5" x14ac:dyDescent="0.2">
      <c r="A1161" s="18" t="s">
        <v>56</v>
      </c>
      <c r="B1161" s="32" t="s">
        <v>0</v>
      </c>
      <c r="C1161" s="18" t="s">
        <v>72</v>
      </c>
      <c r="D1161" s="111" t="s">
        <v>15</v>
      </c>
      <c r="E1161" s="44" t="s">
        <v>15</v>
      </c>
      <c r="F1161" s="32" t="s">
        <v>25</v>
      </c>
      <c r="G1161" s="57">
        <v>16240268</v>
      </c>
      <c r="H1161" s="46">
        <v>45533</v>
      </c>
      <c r="I1161" s="41" t="s">
        <v>2293</v>
      </c>
      <c r="J1161" s="41" t="s">
        <v>100</v>
      </c>
      <c r="K1161" s="140" t="s">
        <v>101</v>
      </c>
      <c r="L1161" s="65">
        <v>618800</v>
      </c>
      <c r="M1161" s="211">
        <v>45505</v>
      </c>
    </row>
    <row r="1162" spans="1:13" ht="40.5" x14ac:dyDescent="0.2">
      <c r="A1162" s="18" t="s">
        <v>56</v>
      </c>
      <c r="B1162" s="32" t="s">
        <v>0</v>
      </c>
      <c r="C1162" s="18" t="s">
        <v>72</v>
      </c>
      <c r="D1162" s="111" t="s">
        <v>15</v>
      </c>
      <c r="E1162" s="44" t="s">
        <v>15</v>
      </c>
      <c r="F1162" s="32" t="s">
        <v>25</v>
      </c>
      <c r="G1162" s="57">
        <v>16240269</v>
      </c>
      <c r="H1162" s="46">
        <v>45533</v>
      </c>
      <c r="I1162" s="41" t="s">
        <v>2294</v>
      </c>
      <c r="J1162" s="41" t="s">
        <v>2295</v>
      </c>
      <c r="K1162" s="66" t="s">
        <v>2296</v>
      </c>
      <c r="L1162" s="65">
        <v>4965963</v>
      </c>
      <c r="M1162" s="211">
        <v>45505</v>
      </c>
    </row>
    <row r="1163" spans="1:13" ht="40.5" x14ac:dyDescent="0.2">
      <c r="A1163" s="18" t="s">
        <v>56</v>
      </c>
      <c r="B1163" s="32" t="s">
        <v>14</v>
      </c>
      <c r="C1163" s="37" t="s">
        <v>20</v>
      </c>
      <c r="D1163" s="111" t="s">
        <v>15</v>
      </c>
      <c r="E1163" s="44" t="s">
        <v>15</v>
      </c>
      <c r="F1163" s="32" t="s">
        <v>25</v>
      </c>
      <c r="G1163" s="57">
        <v>16240270</v>
      </c>
      <c r="H1163" s="46">
        <v>45533</v>
      </c>
      <c r="I1163" s="41" t="s">
        <v>2297</v>
      </c>
      <c r="J1163" s="41" t="s">
        <v>377</v>
      </c>
      <c r="K1163" s="66" t="s">
        <v>423</v>
      </c>
      <c r="L1163" s="65">
        <v>760171</v>
      </c>
      <c r="M1163" s="211">
        <v>45505</v>
      </c>
    </row>
    <row r="1164" spans="1:13" ht="27" x14ac:dyDescent="0.2">
      <c r="A1164" s="18" t="s">
        <v>56</v>
      </c>
      <c r="B1164" s="32" t="s">
        <v>0</v>
      </c>
      <c r="C1164" s="18" t="s">
        <v>72</v>
      </c>
      <c r="D1164" s="111" t="s">
        <v>15</v>
      </c>
      <c r="E1164" s="44" t="s">
        <v>15</v>
      </c>
      <c r="F1164" s="32" t="s">
        <v>25</v>
      </c>
      <c r="G1164" s="57">
        <v>16240271</v>
      </c>
      <c r="H1164" s="46">
        <v>45533</v>
      </c>
      <c r="I1164" s="41" t="s">
        <v>2298</v>
      </c>
      <c r="J1164" s="41" t="s">
        <v>320</v>
      </c>
      <c r="K1164" s="140" t="s">
        <v>321</v>
      </c>
      <c r="L1164" s="65">
        <v>2975000</v>
      </c>
      <c r="M1164" s="211">
        <v>45505</v>
      </c>
    </row>
    <row r="1165" spans="1:13" ht="40.5" x14ac:dyDescent="0.2">
      <c r="A1165" s="88" t="s">
        <v>17</v>
      </c>
      <c r="B1165" s="18" t="s">
        <v>16</v>
      </c>
      <c r="C1165" s="18" t="s">
        <v>72</v>
      </c>
      <c r="D1165" s="111" t="s">
        <v>1509</v>
      </c>
      <c r="E1165" s="44">
        <v>44204</v>
      </c>
      <c r="F1165" s="32" t="s">
        <v>25</v>
      </c>
      <c r="G1165" s="81">
        <v>17240831</v>
      </c>
      <c r="H1165" s="68">
        <v>45533</v>
      </c>
      <c r="I1165" s="87" t="s">
        <v>2450</v>
      </c>
      <c r="J1165" s="41" t="s">
        <v>90</v>
      </c>
      <c r="K1165" s="36" t="s">
        <v>27</v>
      </c>
      <c r="L1165" s="162">
        <v>165520</v>
      </c>
      <c r="M1165" s="211">
        <v>45505</v>
      </c>
    </row>
    <row r="1166" spans="1:13" ht="40.5" x14ac:dyDescent="0.2">
      <c r="A1166" s="88" t="s">
        <v>17</v>
      </c>
      <c r="B1166" s="18" t="s">
        <v>16</v>
      </c>
      <c r="C1166" s="18" t="s">
        <v>72</v>
      </c>
      <c r="D1166" s="111" t="s">
        <v>1509</v>
      </c>
      <c r="E1166" s="44">
        <v>44204</v>
      </c>
      <c r="F1166" s="32" t="s">
        <v>25</v>
      </c>
      <c r="G1166" s="81">
        <v>17240832</v>
      </c>
      <c r="H1166" s="68">
        <v>45533</v>
      </c>
      <c r="I1166" s="87" t="s">
        <v>2451</v>
      </c>
      <c r="J1166" s="41" t="s">
        <v>90</v>
      </c>
      <c r="K1166" s="36" t="s">
        <v>27</v>
      </c>
      <c r="L1166" s="162">
        <v>165520</v>
      </c>
      <c r="M1166" s="211">
        <v>45505</v>
      </c>
    </row>
    <row r="1167" spans="1:13" ht="40.5" x14ac:dyDescent="0.2">
      <c r="A1167" s="88" t="s">
        <v>17</v>
      </c>
      <c r="B1167" s="18" t="s">
        <v>16</v>
      </c>
      <c r="C1167" s="18" t="s">
        <v>72</v>
      </c>
      <c r="D1167" s="111" t="s">
        <v>1509</v>
      </c>
      <c r="E1167" s="44">
        <v>44204</v>
      </c>
      <c r="F1167" s="32" t="s">
        <v>25</v>
      </c>
      <c r="G1167" s="81">
        <v>17240833</v>
      </c>
      <c r="H1167" s="68">
        <v>45533</v>
      </c>
      <c r="I1167" s="87" t="s">
        <v>2452</v>
      </c>
      <c r="J1167" s="41" t="s">
        <v>90</v>
      </c>
      <c r="K1167" s="36" t="s">
        <v>27</v>
      </c>
      <c r="L1167" s="162">
        <v>165520</v>
      </c>
      <c r="M1167" s="211">
        <v>45505</v>
      </c>
    </row>
    <row r="1168" spans="1:13" ht="40.5" x14ac:dyDescent="0.2">
      <c r="A1168" s="88" t="s">
        <v>17</v>
      </c>
      <c r="B1168" s="18" t="s">
        <v>16</v>
      </c>
      <c r="C1168" s="18" t="s">
        <v>72</v>
      </c>
      <c r="D1168" s="111" t="s">
        <v>1509</v>
      </c>
      <c r="E1168" s="44">
        <v>44204</v>
      </c>
      <c r="F1168" s="32" t="s">
        <v>25</v>
      </c>
      <c r="G1168" s="81">
        <v>17240834</v>
      </c>
      <c r="H1168" s="68">
        <v>45533</v>
      </c>
      <c r="I1168" s="87" t="s">
        <v>2453</v>
      </c>
      <c r="J1168" s="41" t="s">
        <v>90</v>
      </c>
      <c r="K1168" s="36" t="s">
        <v>27</v>
      </c>
      <c r="L1168" s="162">
        <v>165520</v>
      </c>
      <c r="M1168" s="211">
        <v>45505</v>
      </c>
    </row>
    <row r="1169" spans="1:13" ht="40.5" x14ac:dyDescent="0.2">
      <c r="A1169" s="88" t="s">
        <v>17</v>
      </c>
      <c r="B1169" s="18" t="s">
        <v>16</v>
      </c>
      <c r="C1169" s="18" t="s">
        <v>72</v>
      </c>
      <c r="D1169" s="111" t="s">
        <v>1509</v>
      </c>
      <c r="E1169" s="44">
        <v>44204</v>
      </c>
      <c r="F1169" s="32" t="s">
        <v>25</v>
      </c>
      <c r="G1169" s="81">
        <v>17240835</v>
      </c>
      <c r="H1169" s="68">
        <v>45533</v>
      </c>
      <c r="I1169" s="87" t="s">
        <v>2454</v>
      </c>
      <c r="J1169" s="41" t="s">
        <v>90</v>
      </c>
      <c r="K1169" s="36" t="s">
        <v>27</v>
      </c>
      <c r="L1169" s="162">
        <v>165520</v>
      </c>
      <c r="M1169" s="211">
        <v>45505</v>
      </c>
    </row>
    <row r="1170" spans="1:13" ht="40.5" x14ac:dyDescent="0.2">
      <c r="A1170" s="88" t="s">
        <v>17</v>
      </c>
      <c r="B1170" s="18" t="s">
        <v>16</v>
      </c>
      <c r="C1170" s="18" t="s">
        <v>72</v>
      </c>
      <c r="D1170" s="111" t="s">
        <v>1509</v>
      </c>
      <c r="E1170" s="44">
        <v>44204</v>
      </c>
      <c r="F1170" s="32" t="s">
        <v>25</v>
      </c>
      <c r="G1170" s="81">
        <v>17240836</v>
      </c>
      <c r="H1170" s="68">
        <v>45533</v>
      </c>
      <c r="I1170" s="87" t="s">
        <v>2455</v>
      </c>
      <c r="J1170" s="41" t="s">
        <v>90</v>
      </c>
      <c r="K1170" s="36" t="s">
        <v>27</v>
      </c>
      <c r="L1170" s="162">
        <v>165520</v>
      </c>
      <c r="M1170" s="211">
        <v>45505</v>
      </c>
    </row>
    <row r="1171" spans="1:13" ht="40.5" x14ac:dyDescent="0.2">
      <c r="A1171" s="88" t="s">
        <v>17</v>
      </c>
      <c r="B1171" s="18" t="s">
        <v>16</v>
      </c>
      <c r="C1171" s="18" t="s">
        <v>72</v>
      </c>
      <c r="D1171" s="111" t="s">
        <v>1509</v>
      </c>
      <c r="E1171" s="44">
        <v>44204</v>
      </c>
      <c r="F1171" s="32" t="s">
        <v>25</v>
      </c>
      <c r="G1171" s="81">
        <v>17240837</v>
      </c>
      <c r="H1171" s="68">
        <v>45533</v>
      </c>
      <c r="I1171" s="87" t="s">
        <v>2456</v>
      </c>
      <c r="J1171" s="41" t="s">
        <v>90</v>
      </c>
      <c r="K1171" s="36" t="s">
        <v>27</v>
      </c>
      <c r="L1171" s="162">
        <v>165520</v>
      </c>
      <c r="M1171" s="211">
        <v>45505</v>
      </c>
    </row>
    <row r="1172" spans="1:13" ht="40.5" x14ac:dyDescent="0.2">
      <c r="A1172" s="88" t="s">
        <v>17</v>
      </c>
      <c r="B1172" s="18" t="s">
        <v>16</v>
      </c>
      <c r="C1172" s="18" t="s">
        <v>72</v>
      </c>
      <c r="D1172" s="111" t="s">
        <v>1509</v>
      </c>
      <c r="E1172" s="44">
        <v>44204</v>
      </c>
      <c r="F1172" s="32" t="s">
        <v>25</v>
      </c>
      <c r="G1172" s="81">
        <v>17240838</v>
      </c>
      <c r="H1172" s="68">
        <v>45533</v>
      </c>
      <c r="I1172" s="87" t="s">
        <v>2457</v>
      </c>
      <c r="J1172" s="41" t="s">
        <v>90</v>
      </c>
      <c r="K1172" s="36" t="s">
        <v>27</v>
      </c>
      <c r="L1172" s="162">
        <v>165520</v>
      </c>
      <c r="M1172" s="211">
        <v>45505</v>
      </c>
    </row>
    <row r="1173" spans="1:13" ht="40.5" x14ac:dyDescent="0.2">
      <c r="A1173" s="88" t="s">
        <v>17</v>
      </c>
      <c r="B1173" s="18" t="s">
        <v>16</v>
      </c>
      <c r="C1173" s="18" t="s">
        <v>72</v>
      </c>
      <c r="D1173" s="111" t="s">
        <v>1509</v>
      </c>
      <c r="E1173" s="44">
        <v>44204</v>
      </c>
      <c r="F1173" s="32" t="s">
        <v>25</v>
      </c>
      <c r="G1173" s="81">
        <v>17240839</v>
      </c>
      <c r="H1173" s="68">
        <v>45533</v>
      </c>
      <c r="I1173" s="87" t="s">
        <v>2458</v>
      </c>
      <c r="J1173" s="41" t="s">
        <v>90</v>
      </c>
      <c r="K1173" s="36" t="s">
        <v>27</v>
      </c>
      <c r="L1173" s="162">
        <v>199120</v>
      </c>
      <c r="M1173" s="211">
        <v>45505</v>
      </c>
    </row>
    <row r="1174" spans="1:13" ht="13.5" x14ac:dyDescent="0.2">
      <c r="A1174" s="88" t="s">
        <v>17</v>
      </c>
      <c r="B1174" s="32" t="s">
        <v>14</v>
      </c>
      <c r="C1174" s="37" t="s">
        <v>20</v>
      </c>
      <c r="D1174" s="111" t="s">
        <v>15</v>
      </c>
      <c r="E1174" s="44" t="s">
        <v>15</v>
      </c>
      <c r="F1174" s="32" t="s">
        <v>25</v>
      </c>
      <c r="G1174" s="81">
        <v>17240840</v>
      </c>
      <c r="H1174" s="68">
        <v>45533</v>
      </c>
      <c r="I1174" s="41" t="s">
        <v>1493</v>
      </c>
      <c r="J1174" s="158" t="s">
        <v>186</v>
      </c>
      <c r="K1174" s="124" t="s">
        <v>187</v>
      </c>
      <c r="L1174" s="162">
        <v>1899240</v>
      </c>
      <c r="M1174" s="211">
        <v>45505</v>
      </c>
    </row>
    <row r="1175" spans="1:13" ht="54" x14ac:dyDescent="0.2">
      <c r="A1175" s="88" t="s">
        <v>17</v>
      </c>
      <c r="B1175" s="32" t="s">
        <v>0</v>
      </c>
      <c r="C1175" s="18" t="s">
        <v>72</v>
      </c>
      <c r="D1175" s="111" t="s">
        <v>15</v>
      </c>
      <c r="E1175" s="44" t="s">
        <v>15</v>
      </c>
      <c r="F1175" s="32" t="s">
        <v>25</v>
      </c>
      <c r="G1175" s="119">
        <v>17240841</v>
      </c>
      <c r="H1175" s="68">
        <v>45533</v>
      </c>
      <c r="I1175" s="41" t="s">
        <v>2459</v>
      </c>
      <c r="J1175" s="41" t="s">
        <v>253</v>
      </c>
      <c r="K1175" s="89" t="s">
        <v>125</v>
      </c>
      <c r="L1175" s="162">
        <v>359315.74</v>
      </c>
      <c r="M1175" s="211">
        <v>45505</v>
      </c>
    </row>
    <row r="1176" spans="1:13" ht="40.5" x14ac:dyDescent="0.2">
      <c r="A1176" s="88" t="s">
        <v>17</v>
      </c>
      <c r="B1176" s="18" t="s">
        <v>16</v>
      </c>
      <c r="C1176" s="18" t="s">
        <v>72</v>
      </c>
      <c r="D1176" s="111" t="s">
        <v>1509</v>
      </c>
      <c r="E1176" s="44">
        <v>44204</v>
      </c>
      <c r="F1176" s="32" t="s">
        <v>25</v>
      </c>
      <c r="G1176" s="81">
        <v>17240842</v>
      </c>
      <c r="H1176" s="68">
        <v>45533</v>
      </c>
      <c r="I1176" s="87" t="s">
        <v>2460</v>
      </c>
      <c r="J1176" s="41" t="s">
        <v>90</v>
      </c>
      <c r="K1176" s="36" t="s">
        <v>27</v>
      </c>
      <c r="L1176" s="162">
        <v>65561</v>
      </c>
      <c r="M1176" s="211">
        <v>45505</v>
      </c>
    </row>
    <row r="1177" spans="1:13" ht="40.5" x14ac:dyDescent="0.2">
      <c r="A1177" s="88" t="s">
        <v>17</v>
      </c>
      <c r="B1177" s="18" t="s">
        <v>16</v>
      </c>
      <c r="C1177" s="18" t="s">
        <v>72</v>
      </c>
      <c r="D1177" s="111" t="s">
        <v>1509</v>
      </c>
      <c r="E1177" s="44">
        <v>44204</v>
      </c>
      <c r="F1177" s="32" t="s">
        <v>25</v>
      </c>
      <c r="G1177" s="81">
        <v>17240843</v>
      </c>
      <c r="H1177" s="68">
        <v>45533</v>
      </c>
      <c r="I1177" s="87" t="s">
        <v>2461</v>
      </c>
      <c r="J1177" s="41" t="s">
        <v>90</v>
      </c>
      <c r="K1177" s="36" t="s">
        <v>27</v>
      </c>
      <c r="L1177" s="162">
        <v>65561</v>
      </c>
      <c r="M1177" s="211">
        <v>45505</v>
      </c>
    </row>
    <row r="1178" spans="1:13" ht="40.5" x14ac:dyDescent="0.2">
      <c r="A1178" s="88" t="s">
        <v>17</v>
      </c>
      <c r="B1178" s="18" t="s">
        <v>16</v>
      </c>
      <c r="C1178" s="18" t="s">
        <v>72</v>
      </c>
      <c r="D1178" s="111" t="s">
        <v>1509</v>
      </c>
      <c r="E1178" s="44">
        <v>44204</v>
      </c>
      <c r="F1178" s="32" t="s">
        <v>25</v>
      </c>
      <c r="G1178" s="81">
        <v>17240844</v>
      </c>
      <c r="H1178" s="68">
        <v>45533</v>
      </c>
      <c r="I1178" s="87" t="s">
        <v>2462</v>
      </c>
      <c r="J1178" s="41" t="s">
        <v>90</v>
      </c>
      <c r="K1178" s="36" t="s">
        <v>27</v>
      </c>
      <c r="L1178" s="162">
        <v>251772</v>
      </c>
      <c r="M1178" s="211">
        <v>45505</v>
      </c>
    </row>
    <row r="1179" spans="1:13" ht="40.5" x14ac:dyDescent="0.2">
      <c r="A1179" s="88" t="s">
        <v>17</v>
      </c>
      <c r="B1179" s="18" t="s">
        <v>16</v>
      </c>
      <c r="C1179" s="18" t="s">
        <v>72</v>
      </c>
      <c r="D1179" s="111" t="s">
        <v>1509</v>
      </c>
      <c r="E1179" s="44">
        <v>44204</v>
      </c>
      <c r="F1179" s="32" t="s">
        <v>25</v>
      </c>
      <c r="G1179" s="81">
        <v>17240845</v>
      </c>
      <c r="H1179" s="68">
        <v>45533</v>
      </c>
      <c r="I1179" s="87" t="s">
        <v>2463</v>
      </c>
      <c r="J1179" s="41" t="s">
        <v>90</v>
      </c>
      <c r="K1179" s="36" t="s">
        <v>27</v>
      </c>
      <c r="L1179" s="162">
        <v>251772</v>
      </c>
      <c r="M1179" s="211">
        <v>45505</v>
      </c>
    </row>
    <row r="1180" spans="1:13" ht="40.5" x14ac:dyDescent="0.2">
      <c r="A1180" s="88" t="s">
        <v>17</v>
      </c>
      <c r="B1180" s="18" t="s">
        <v>16</v>
      </c>
      <c r="C1180" s="18" t="s">
        <v>72</v>
      </c>
      <c r="D1180" s="111" t="s">
        <v>1509</v>
      </c>
      <c r="E1180" s="44">
        <v>44204</v>
      </c>
      <c r="F1180" s="32" t="s">
        <v>25</v>
      </c>
      <c r="G1180" s="81">
        <v>17240846</v>
      </c>
      <c r="H1180" s="68">
        <v>45533</v>
      </c>
      <c r="I1180" s="87" t="s">
        <v>2464</v>
      </c>
      <c r="J1180" s="41" t="s">
        <v>90</v>
      </c>
      <c r="K1180" s="36" t="s">
        <v>27</v>
      </c>
      <c r="L1180" s="162">
        <v>251772</v>
      </c>
      <c r="M1180" s="211">
        <v>45505</v>
      </c>
    </row>
    <row r="1181" spans="1:13" ht="27" x14ac:dyDescent="0.2">
      <c r="A1181" s="18" t="s">
        <v>57</v>
      </c>
      <c r="B1181" s="42" t="s">
        <v>21</v>
      </c>
      <c r="C1181" s="37" t="s">
        <v>20</v>
      </c>
      <c r="D1181" s="112" t="s">
        <v>1659</v>
      </c>
      <c r="E1181" s="156">
        <v>45520</v>
      </c>
      <c r="F1181" s="57" t="s">
        <v>445</v>
      </c>
      <c r="G1181" s="57">
        <v>2240285</v>
      </c>
      <c r="H1181" s="46">
        <v>45534</v>
      </c>
      <c r="I1181" s="41" t="s">
        <v>1660</v>
      </c>
      <c r="J1181" s="41" t="s">
        <v>668</v>
      </c>
      <c r="K1181" s="76" t="s">
        <v>669</v>
      </c>
      <c r="L1181" s="65">
        <v>3976088</v>
      </c>
      <c r="M1181" s="211">
        <v>45505</v>
      </c>
    </row>
    <row r="1182" spans="1:13" ht="40.5" x14ac:dyDescent="0.2">
      <c r="A1182" s="18" t="s">
        <v>55</v>
      </c>
      <c r="B1182" s="32" t="s">
        <v>14</v>
      </c>
      <c r="C1182" s="37" t="s">
        <v>20</v>
      </c>
      <c r="D1182" s="111" t="s">
        <v>15</v>
      </c>
      <c r="E1182" s="44" t="s">
        <v>15</v>
      </c>
      <c r="F1182" s="32" t="s">
        <v>25</v>
      </c>
      <c r="G1182" s="57">
        <v>32400190</v>
      </c>
      <c r="H1182" s="44">
        <v>45534</v>
      </c>
      <c r="I1182" s="32" t="s">
        <v>1661</v>
      </c>
      <c r="J1182" s="34" t="s">
        <v>1662</v>
      </c>
      <c r="K1182" s="35" t="s">
        <v>1663</v>
      </c>
      <c r="L1182" s="133">
        <v>1680000</v>
      </c>
      <c r="M1182" s="211">
        <v>45505</v>
      </c>
    </row>
    <row r="1183" spans="1:13" ht="27" x14ac:dyDescent="0.2">
      <c r="A1183" s="18" t="s">
        <v>85</v>
      </c>
      <c r="B1183" s="32" t="s">
        <v>0</v>
      </c>
      <c r="C1183" s="18" t="s">
        <v>72</v>
      </c>
      <c r="D1183" s="111" t="s">
        <v>15</v>
      </c>
      <c r="E1183" s="44" t="s">
        <v>15</v>
      </c>
      <c r="F1183" s="32" t="s">
        <v>25</v>
      </c>
      <c r="G1183" s="48">
        <v>6240391</v>
      </c>
      <c r="H1183" s="46">
        <v>45534</v>
      </c>
      <c r="I1183" s="39" t="s">
        <v>1780</v>
      </c>
      <c r="J1183" s="39" t="s">
        <v>275</v>
      </c>
      <c r="K1183" s="40" t="s">
        <v>276</v>
      </c>
      <c r="L1183" s="63">
        <f>6*37700</f>
        <v>226200</v>
      </c>
      <c r="M1183" s="211">
        <v>45505</v>
      </c>
    </row>
    <row r="1184" spans="1:13" ht="27" x14ac:dyDescent="0.2">
      <c r="A1184" s="18" t="s">
        <v>85</v>
      </c>
      <c r="B1184" s="73" t="s">
        <v>2</v>
      </c>
      <c r="C1184" s="128" t="s">
        <v>2</v>
      </c>
      <c r="D1184" s="48" t="s">
        <v>849</v>
      </c>
      <c r="E1184" s="46">
        <v>44476</v>
      </c>
      <c r="F1184" s="32" t="s">
        <v>25</v>
      </c>
      <c r="G1184" s="48">
        <v>6240392</v>
      </c>
      <c r="H1184" s="46">
        <v>45534</v>
      </c>
      <c r="I1184" s="39" t="s">
        <v>1781</v>
      </c>
      <c r="J1184" s="39" t="s">
        <v>147</v>
      </c>
      <c r="K1184" s="40" t="s">
        <v>63</v>
      </c>
      <c r="L1184" s="63">
        <f>6*37700</f>
        <v>226200</v>
      </c>
      <c r="M1184" s="211">
        <v>45505</v>
      </c>
    </row>
    <row r="1185" spans="1:13" ht="13.5" x14ac:dyDescent="0.2">
      <c r="A1185" s="18" t="s">
        <v>50</v>
      </c>
      <c r="B1185" s="32" t="s">
        <v>14</v>
      </c>
      <c r="C1185" s="37" t="s">
        <v>20</v>
      </c>
      <c r="D1185" s="111" t="s">
        <v>15</v>
      </c>
      <c r="E1185" s="44" t="s">
        <v>15</v>
      </c>
      <c r="F1185" s="32" t="s">
        <v>25</v>
      </c>
      <c r="G1185" s="58">
        <v>7240278</v>
      </c>
      <c r="H1185" s="68">
        <v>45534</v>
      </c>
      <c r="I1185" s="41" t="s">
        <v>1840</v>
      </c>
      <c r="J1185" s="41" t="s">
        <v>380</v>
      </c>
      <c r="K1185" s="76" t="s">
        <v>381</v>
      </c>
      <c r="L1185" s="65">
        <v>71400</v>
      </c>
      <c r="M1185" s="211">
        <v>45505</v>
      </c>
    </row>
    <row r="1186" spans="1:13" ht="27" x14ac:dyDescent="0.2">
      <c r="A1186" s="18" t="s">
        <v>50</v>
      </c>
      <c r="B1186" s="18" t="s">
        <v>16</v>
      </c>
      <c r="C1186" s="18" t="s">
        <v>72</v>
      </c>
      <c r="D1186" s="42" t="s">
        <v>1843</v>
      </c>
      <c r="E1186" s="71">
        <v>45531</v>
      </c>
      <c r="F1186" s="32" t="s">
        <v>25</v>
      </c>
      <c r="G1186" s="58">
        <v>7240282</v>
      </c>
      <c r="H1186" s="68">
        <v>45534</v>
      </c>
      <c r="I1186" s="41" t="s">
        <v>1844</v>
      </c>
      <c r="J1186" s="41" t="s">
        <v>1845</v>
      </c>
      <c r="K1186" s="76" t="s">
        <v>1846</v>
      </c>
      <c r="L1186" s="65">
        <v>17798842</v>
      </c>
      <c r="M1186" s="211">
        <v>45505</v>
      </c>
    </row>
    <row r="1187" spans="1:13" ht="13.5" x14ac:dyDescent="0.2">
      <c r="A1187" s="18" t="s">
        <v>50</v>
      </c>
      <c r="B1187" s="32" t="s">
        <v>14</v>
      </c>
      <c r="C1187" s="37" t="s">
        <v>20</v>
      </c>
      <c r="D1187" s="111" t="s">
        <v>15</v>
      </c>
      <c r="E1187" s="44" t="s">
        <v>15</v>
      </c>
      <c r="F1187" s="32" t="s">
        <v>25</v>
      </c>
      <c r="G1187" s="58">
        <v>7240283</v>
      </c>
      <c r="H1187" s="68">
        <v>45534</v>
      </c>
      <c r="I1187" s="41" t="s">
        <v>1847</v>
      </c>
      <c r="J1187" s="41" t="s">
        <v>1848</v>
      </c>
      <c r="K1187" s="76" t="s">
        <v>336</v>
      </c>
      <c r="L1187" s="65">
        <v>1541526</v>
      </c>
      <c r="M1187" s="211">
        <v>45505</v>
      </c>
    </row>
    <row r="1188" spans="1:13" ht="13.5" x14ac:dyDescent="0.2">
      <c r="A1188" s="18" t="s">
        <v>50</v>
      </c>
      <c r="B1188" s="32" t="s">
        <v>14</v>
      </c>
      <c r="C1188" s="37" t="s">
        <v>20</v>
      </c>
      <c r="D1188" s="111" t="s">
        <v>15</v>
      </c>
      <c r="E1188" s="44" t="s">
        <v>15</v>
      </c>
      <c r="F1188" s="32" t="s">
        <v>25</v>
      </c>
      <c r="G1188" s="58">
        <v>7240284</v>
      </c>
      <c r="H1188" s="68">
        <v>45534</v>
      </c>
      <c r="I1188" s="41" t="s">
        <v>1849</v>
      </c>
      <c r="J1188" s="41" t="s">
        <v>1850</v>
      </c>
      <c r="K1188" s="76" t="s">
        <v>1851</v>
      </c>
      <c r="L1188" s="65">
        <v>299880</v>
      </c>
      <c r="M1188" s="211">
        <v>45505</v>
      </c>
    </row>
    <row r="1189" spans="1:13" ht="13.5" x14ac:dyDescent="0.2">
      <c r="A1189" s="18" t="s">
        <v>52</v>
      </c>
      <c r="B1189" s="32" t="s">
        <v>14</v>
      </c>
      <c r="C1189" s="37" t="s">
        <v>20</v>
      </c>
      <c r="D1189" s="111" t="s">
        <v>15</v>
      </c>
      <c r="E1189" s="44" t="s">
        <v>15</v>
      </c>
      <c r="F1189" s="32" t="s">
        <v>25</v>
      </c>
      <c r="G1189" s="85">
        <v>20240104</v>
      </c>
      <c r="H1189" s="82">
        <v>45534</v>
      </c>
      <c r="I1189" s="41" t="s">
        <v>1869</v>
      </c>
      <c r="J1189" s="121" t="s">
        <v>574</v>
      </c>
      <c r="K1189" s="85" t="s">
        <v>575</v>
      </c>
      <c r="L1189" s="83">
        <v>3100694</v>
      </c>
      <c r="M1189" s="211">
        <v>45505</v>
      </c>
    </row>
    <row r="1190" spans="1:13" ht="27" x14ac:dyDescent="0.2">
      <c r="A1190" s="18" t="s">
        <v>52</v>
      </c>
      <c r="B1190" s="32" t="s">
        <v>0</v>
      </c>
      <c r="C1190" s="18" t="s">
        <v>72</v>
      </c>
      <c r="D1190" s="111" t="s">
        <v>15</v>
      </c>
      <c r="E1190" s="44" t="s">
        <v>15</v>
      </c>
      <c r="F1190" s="32" t="s">
        <v>25</v>
      </c>
      <c r="G1190" s="85">
        <v>20240101</v>
      </c>
      <c r="H1190" s="82">
        <v>45534</v>
      </c>
      <c r="I1190" s="41" t="s">
        <v>1875</v>
      </c>
      <c r="J1190" s="121" t="s">
        <v>189</v>
      </c>
      <c r="K1190" s="85" t="s">
        <v>151</v>
      </c>
      <c r="L1190" s="83">
        <v>440000</v>
      </c>
      <c r="M1190" s="211">
        <v>45505</v>
      </c>
    </row>
    <row r="1191" spans="1:13" ht="13.5" x14ac:dyDescent="0.2">
      <c r="A1191" s="18" t="s">
        <v>52</v>
      </c>
      <c r="B1191" s="32" t="s">
        <v>14</v>
      </c>
      <c r="C1191" s="37" t="s">
        <v>20</v>
      </c>
      <c r="D1191" s="111" t="s">
        <v>15</v>
      </c>
      <c r="E1191" s="44" t="s">
        <v>15</v>
      </c>
      <c r="F1191" s="32" t="s">
        <v>25</v>
      </c>
      <c r="G1191" s="85">
        <v>20240103</v>
      </c>
      <c r="H1191" s="82">
        <v>45534</v>
      </c>
      <c r="I1191" s="41" t="s">
        <v>1876</v>
      </c>
      <c r="J1191" s="121" t="s">
        <v>1877</v>
      </c>
      <c r="K1191" s="85" t="s">
        <v>1878</v>
      </c>
      <c r="L1191" s="83">
        <v>291550</v>
      </c>
      <c r="M1191" s="211">
        <v>45505</v>
      </c>
    </row>
    <row r="1192" spans="1:13" ht="27" x14ac:dyDescent="0.2">
      <c r="A1192" s="18" t="s">
        <v>52</v>
      </c>
      <c r="B1192" s="32" t="s">
        <v>14</v>
      </c>
      <c r="C1192" s="37" t="s">
        <v>20</v>
      </c>
      <c r="D1192" s="111" t="s">
        <v>15</v>
      </c>
      <c r="E1192" s="44" t="s">
        <v>15</v>
      </c>
      <c r="F1192" s="32" t="s">
        <v>25</v>
      </c>
      <c r="G1192" s="85">
        <v>20240102</v>
      </c>
      <c r="H1192" s="82">
        <v>45534</v>
      </c>
      <c r="I1192" s="41" t="s">
        <v>1879</v>
      </c>
      <c r="J1192" s="121" t="s">
        <v>1880</v>
      </c>
      <c r="K1192" s="85" t="s">
        <v>1881</v>
      </c>
      <c r="L1192" s="83">
        <v>1951600</v>
      </c>
      <c r="M1192" s="211">
        <v>45505</v>
      </c>
    </row>
    <row r="1193" spans="1:13" ht="27" x14ac:dyDescent="0.2">
      <c r="A1193" s="18" t="s">
        <v>52</v>
      </c>
      <c r="B1193" s="42" t="s">
        <v>21</v>
      </c>
      <c r="C1193" s="37" t="s">
        <v>20</v>
      </c>
      <c r="D1193" s="113" t="s">
        <v>1882</v>
      </c>
      <c r="E1193" s="131">
        <v>45534</v>
      </c>
      <c r="F1193" s="131" t="s">
        <v>1883</v>
      </c>
      <c r="G1193" s="85">
        <v>17</v>
      </c>
      <c r="H1193" s="82">
        <v>45534</v>
      </c>
      <c r="I1193" s="41" t="s">
        <v>1884</v>
      </c>
      <c r="J1193" s="121" t="s">
        <v>293</v>
      </c>
      <c r="K1193" s="85" t="s">
        <v>1885</v>
      </c>
      <c r="L1193" s="83">
        <v>4499970</v>
      </c>
      <c r="M1193" s="211">
        <v>45505</v>
      </c>
    </row>
    <row r="1194" spans="1:13" ht="27" x14ac:dyDescent="0.2">
      <c r="A1194" s="18" t="s">
        <v>109</v>
      </c>
      <c r="B1194" s="32" t="s">
        <v>0</v>
      </c>
      <c r="C1194" s="18" t="s">
        <v>72</v>
      </c>
      <c r="D1194" s="111" t="s">
        <v>15</v>
      </c>
      <c r="E1194" s="44" t="s">
        <v>15</v>
      </c>
      <c r="F1194" s="57" t="s">
        <v>445</v>
      </c>
      <c r="G1194" s="77">
        <v>8240164</v>
      </c>
      <c r="H1194" s="59">
        <v>45534</v>
      </c>
      <c r="I1194" s="77" t="s">
        <v>1913</v>
      </c>
      <c r="J1194" s="77" t="s">
        <v>1914</v>
      </c>
      <c r="K1194" s="64" t="s">
        <v>47</v>
      </c>
      <c r="L1194" s="70">
        <v>549141</v>
      </c>
      <c r="M1194" s="211">
        <v>45505</v>
      </c>
    </row>
    <row r="1195" spans="1:13" ht="27" x14ac:dyDescent="0.2">
      <c r="A1195" s="18" t="s">
        <v>87</v>
      </c>
      <c r="B1195" s="18" t="s">
        <v>16</v>
      </c>
      <c r="C1195" s="18" t="s">
        <v>72</v>
      </c>
      <c r="D1195" s="111" t="s">
        <v>1509</v>
      </c>
      <c r="E1195" s="45" t="s">
        <v>15</v>
      </c>
      <c r="F1195" s="32" t="s">
        <v>25</v>
      </c>
      <c r="G1195" s="73">
        <v>9240276</v>
      </c>
      <c r="H1195" s="46">
        <v>45534</v>
      </c>
      <c r="I1195" s="41" t="s">
        <v>365</v>
      </c>
      <c r="J1195" s="41" t="s">
        <v>90</v>
      </c>
      <c r="K1195" s="36" t="s">
        <v>27</v>
      </c>
      <c r="L1195" s="65">
        <v>623944</v>
      </c>
      <c r="M1195" s="211">
        <v>45505</v>
      </c>
    </row>
    <row r="1196" spans="1:13" ht="27" x14ac:dyDescent="0.2">
      <c r="A1196" s="18" t="s">
        <v>87</v>
      </c>
      <c r="B1196" s="32" t="s">
        <v>14</v>
      </c>
      <c r="C1196" s="37" t="s">
        <v>20</v>
      </c>
      <c r="D1196" s="111" t="s">
        <v>15</v>
      </c>
      <c r="E1196" s="44" t="s">
        <v>15</v>
      </c>
      <c r="F1196" s="32" t="s">
        <v>25</v>
      </c>
      <c r="G1196" s="73">
        <v>9240277</v>
      </c>
      <c r="H1196" s="46">
        <v>45534</v>
      </c>
      <c r="I1196" s="41" t="s">
        <v>1976</v>
      </c>
      <c r="J1196" s="41" t="s">
        <v>464</v>
      </c>
      <c r="K1196" s="76" t="s">
        <v>465</v>
      </c>
      <c r="L1196" s="65">
        <v>474810</v>
      </c>
      <c r="M1196" s="211">
        <v>45505</v>
      </c>
    </row>
    <row r="1197" spans="1:13" ht="13.5" x14ac:dyDescent="0.2">
      <c r="A1197" s="18" t="s">
        <v>59</v>
      </c>
      <c r="B1197" s="32" t="s">
        <v>14</v>
      </c>
      <c r="C1197" s="37" t="s">
        <v>20</v>
      </c>
      <c r="D1197" s="111" t="s">
        <v>15</v>
      </c>
      <c r="E1197" s="44" t="s">
        <v>15</v>
      </c>
      <c r="F1197" s="32" t="s">
        <v>25</v>
      </c>
      <c r="G1197" s="31">
        <v>19240258</v>
      </c>
      <c r="H1197" s="45">
        <v>45534</v>
      </c>
      <c r="I1197" s="84" t="s">
        <v>2026</v>
      </c>
      <c r="J1197" s="37" t="s">
        <v>191</v>
      </c>
      <c r="K1197" s="108" t="s">
        <v>66</v>
      </c>
      <c r="L1197" s="133">
        <v>120760</v>
      </c>
      <c r="M1197" s="211">
        <v>45505</v>
      </c>
    </row>
    <row r="1198" spans="1:13" ht="13.5" x14ac:dyDescent="0.2">
      <c r="A1198" s="18" t="s">
        <v>59</v>
      </c>
      <c r="B1198" s="32" t="s">
        <v>14</v>
      </c>
      <c r="C1198" s="37" t="s">
        <v>20</v>
      </c>
      <c r="D1198" s="111" t="s">
        <v>15</v>
      </c>
      <c r="E1198" s="44" t="s">
        <v>15</v>
      </c>
      <c r="F1198" s="32" t="s">
        <v>25</v>
      </c>
      <c r="G1198" s="31">
        <v>19240259</v>
      </c>
      <c r="H1198" s="45">
        <v>45534</v>
      </c>
      <c r="I1198" s="84" t="s">
        <v>2027</v>
      </c>
      <c r="J1198" s="37" t="s">
        <v>191</v>
      </c>
      <c r="K1198" s="108" t="s">
        <v>66</v>
      </c>
      <c r="L1198" s="133">
        <v>283032</v>
      </c>
      <c r="M1198" s="211">
        <v>45505</v>
      </c>
    </row>
    <row r="1199" spans="1:13" ht="13.5" x14ac:dyDescent="0.2">
      <c r="A1199" s="18" t="s">
        <v>59</v>
      </c>
      <c r="B1199" s="32" t="s">
        <v>14</v>
      </c>
      <c r="C1199" s="37" t="s">
        <v>20</v>
      </c>
      <c r="D1199" s="111" t="s">
        <v>15</v>
      </c>
      <c r="E1199" s="44" t="s">
        <v>15</v>
      </c>
      <c r="F1199" s="32" t="s">
        <v>25</v>
      </c>
      <c r="G1199" s="31">
        <v>19240260</v>
      </c>
      <c r="H1199" s="45">
        <v>45534</v>
      </c>
      <c r="I1199" s="84" t="s">
        <v>2028</v>
      </c>
      <c r="J1199" s="41" t="s">
        <v>2029</v>
      </c>
      <c r="K1199" s="130" t="s">
        <v>2030</v>
      </c>
      <c r="L1199" s="133">
        <v>1904511</v>
      </c>
      <c r="M1199" s="211">
        <v>45505</v>
      </c>
    </row>
    <row r="1200" spans="1:13" ht="13.5" x14ac:dyDescent="0.2">
      <c r="A1200" s="18" t="s">
        <v>59</v>
      </c>
      <c r="B1200" s="32" t="s">
        <v>14</v>
      </c>
      <c r="C1200" s="37" t="s">
        <v>20</v>
      </c>
      <c r="D1200" s="111" t="s">
        <v>15</v>
      </c>
      <c r="E1200" s="44" t="s">
        <v>15</v>
      </c>
      <c r="F1200" s="32" t="s">
        <v>25</v>
      </c>
      <c r="G1200" s="31">
        <v>19240262</v>
      </c>
      <c r="H1200" s="45">
        <v>45534</v>
      </c>
      <c r="I1200" s="84" t="s">
        <v>2031</v>
      </c>
      <c r="J1200" s="41" t="s">
        <v>1047</v>
      </c>
      <c r="K1200" s="130" t="s">
        <v>2032</v>
      </c>
      <c r="L1200" s="133">
        <v>280000</v>
      </c>
      <c r="M1200" s="211">
        <v>45505</v>
      </c>
    </row>
    <row r="1201" spans="1:13" ht="13.5" x14ac:dyDescent="0.2">
      <c r="A1201" s="18" t="s">
        <v>48</v>
      </c>
      <c r="B1201" s="18" t="s">
        <v>16</v>
      </c>
      <c r="C1201" s="18" t="s">
        <v>72</v>
      </c>
      <c r="D1201" s="31" t="s">
        <v>2086</v>
      </c>
      <c r="E1201" s="45">
        <v>45456</v>
      </c>
      <c r="F1201" s="32" t="s">
        <v>25</v>
      </c>
      <c r="G1201" s="78">
        <v>12240178</v>
      </c>
      <c r="H1201" s="44">
        <v>45534</v>
      </c>
      <c r="I1201" s="32" t="s">
        <v>2113</v>
      </c>
      <c r="J1201" s="32" t="s">
        <v>2088</v>
      </c>
      <c r="K1201" s="35" t="s">
        <v>27</v>
      </c>
      <c r="L1201" s="133">
        <v>388165</v>
      </c>
      <c r="M1201" s="211">
        <v>45505</v>
      </c>
    </row>
    <row r="1202" spans="1:13" ht="27" x14ac:dyDescent="0.2">
      <c r="A1202" s="18" t="s">
        <v>48</v>
      </c>
      <c r="B1202" s="18" t="s">
        <v>16</v>
      </c>
      <c r="C1202" s="18" t="s">
        <v>72</v>
      </c>
      <c r="D1202" s="31" t="s">
        <v>2086</v>
      </c>
      <c r="E1202" s="45">
        <v>45456</v>
      </c>
      <c r="F1202" s="32" t="s">
        <v>25</v>
      </c>
      <c r="G1202" s="78">
        <v>12240179</v>
      </c>
      <c r="H1202" s="44">
        <v>45534</v>
      </c>
      <c r="I1202" s="32" t="s">
        <v>2114</v>
      </c>
      <c r="J1202" s="32" t="s">
        <v>2088</v>
      </c>
      <c r="K1202" s="35" t="s">
        <v>27</v>
      </c>
      <c r="L1202" s="133">
        <v>320546</v>
      </c>
      <c r="M1202" s="211">
        <v>45505</v>
      </c>
    </row>
    <row r="1203" spans="1:13" ht="27" x14ac:dyDescent="0.2">
      <c r="A1203" s="18" t="s">
        <v>51</v>
      </c>
      <c r="B1203" s="32" t="s">
        <v>0</v>
      </c>
      <c r="C1203" s="18" t="s">
        <v>72</v>
      </c>
      <c r="D1203" s="111" t="s">
        <v>15</v>
      </c>
      <c r="E1203" s="44" t="s">
        <v>15</v>
      </c>
      <c r="F1203" s="32" t="s">
        <v>25</v>
      </c>
      <c r="G1203" s="57">
        <v>13240282</v>
      </c>
      <c r="H1203" s="46">
        <v>45534</v>
      </c>
      <c r="I1203" s="41" t="s">
        <v>2147</v>
      </c>
      <c r="J1203" s="41" t="s">
        <v>297</v>
      </c>
      <c r="K1203" s="76" t="s">
        <v>298</v>
      </c>
      <c r="L1203" s="126">
        <v>540000</v>
      </c>
      <c r="M1203" s="211">
        <v>45505</v>
      </c>
    </row>
    <row r="1204" spans="1:13" ht="27" x14ac:dyDescent="0.2">
      <c r="A1204" s="18" t="s">
        <v>42</v>
      </c>
      <c r="B1204" s="18" t="s">
        <v>16</v>
      </c>
      <c r="C1204" s="18" t="s">
        <v>72</v>
      </c>
      <c r="D1204" s="149" t="s">
        <v>26</v>
      </c>
      <c r="E1204" s="149" t="s">
        <v>26</v>
      </c>
      <c r="F1204" s="32" t="s">
        <v>25</v>
      </c>
      <c r="G1204" s="58">
        <v>15240261</v>
      </c>
      <c r="H1204" s="68">
        <v>45534</v>
      </c>
      <c r="I1204" s="41" t="s">
        <v>2244</v>
      </c>
      <c r="J1204" s="41" t="s">
        <v>2245</v>
      </c>
      <c r="K1204" s="76" t="s">
        <v>267</v>
      </c>
      <c r="L1204" s="65">
        <v>277312</v>
      </c>
      <c r="M1204" s="211">
        <v>45505</v>
      </c>
    </row>
    <row r="1205" spans="1:13" ht="27" x14ac:dyDescent="0.2">
      <c r="A1205" s="18" t="s">
        <v>42</v>
      </c>
      <c r="B1205" s="32" t="s">
        <v>14</v>
      </c>
      <c r="C1205" s="37" t="s">
        <v>20</v>
      </c>
      <c r="D1205" s="111" t="s">
        <v>15</v>
      </c>
      <c r="E1205" s="44" t="s">
        <v>15</v>
      </c>
      <c r="F1205" s="32" t="s">
        <v>25</v>
      </c>
      <c r="G1205" s="58">
        <v>15240262</v>
      </c>
      <c r="H1205" s="68">
        <v>45534</v>
      </c>
      <c r="I1205" s="41" t="s">
        <v>2246</v>
      </c>
      <c r="J1205" s="41" t="s">
        <v>2247</v>
      </c>
      <c r="K1205" s="76" t="s">
        <v>482</v>
      </c>
      <c r="L1205" s="65">
        <v>2641800</v>
      </c>
      <c r="M1205" s="211">
        <v>45505</v>
      </c>
    </row>
    <row r="1206" spans="1:13" ht="27" x14ac:dyDescent="0.2">
      <c r="A1206" s="18" t="s">
        <v>42</v>
      </c>
      <c r="B1206" s="18" t="s">
        <v>16</v>
      </c>
      <c r="C1206" s="18" t="s">
        <v>72</v>
      </c>
      <c r="D1206" s="149" t="s">
        <v>26</v>
      </c>
      <c r="E1206" s="149" t="s">
        <v>26</v>
      </c>
      <c r="F1206" s="32" t="s">
        <v>25</v>
      </c>
      <c r="G1206" s="58">
        <v>15240263</v>
      </c>
      <c r="H1206" s="68">
        <v>45534</v>
      </c>
      <c r="I1206" s="41" t="s">
        <v>2248</v>
      </c>
      <c r="J1206" s="41" t="s">
        <v>206</v>
      </c>
      <c r="K1206" s="76" t="s">
        <v>102</v>
      </c>
      <c r="L1206" s="65">
        <v>524195</v>
      </c>
      <c r="M1206" s="211">
        <v>45505</v>
      </c>
    </row>
    <row r="1207" spans="1:13" ht="27" x14ac:dyDescent="0.2">
      <c r="A1207" s="18" t="s">
        <v>42</v>
      </c>
      <c r="B1207" s="32" t="s">
        <v>0</v>
      </c>
      <c r="C1207" s="18" t="s">
        <v>72</v>
      </c>
      <c r="D1207" s="111" t="s">
        <v>15</v>
      </c>
      <c r="E1207" s="44" t="s">
        <v>15</v>
      </c>
      <c r="F1207" s="32" t="s">
        <v>25</v>
      </c>
      <c r="G1207" s="58">
        <v>15240264</v>
      </c>
      <c r="H1207" s="68">
        <v>45534</v>
      </c>
      <c r="I1207" s="41" t="s">
        <v>2249</v>
      </c>
      <c r="J1207" s="41" t="s">
        <v>1299</v>
      </c>
      <c r="K1207" s="76" t="s">
        <v>1300</v>
      </c>
      <c r="L1207" s="65">
        <v>299702</v>
      </c>
      <c r="M1207" s="211">
        <v>45505</v>
      </c>
    </row>
    <row r="1208" spans="1:13" ht="27" x14ac:dyDescent="0.2">
      <c r="A1208" s="18" t="s">
        <v>42</v>
      </c>
      <c r="B1208" s="18" t="s">
        <v>16</v>
      </c>
      <c r="C1208" s="18" t="s">
        <v>72</v>
      </c>
      <c r="D1208" s="149" t="s">
        <v>26</v>
      </c>
      <c r="E1208" s="149" t="s">
        <v>26</v>
      </c>
      <c r="F1208" s="32" t="s">
        <v>25</v>
      </c>
      <c r="G1208" s="58">
        <v>15240268</v>
      </c>
      <c r="H1208" s="68">
        <v>45534</v>
      </c>
      <c r="I1208" s="116" t="s">
        <v>2251</v>
      </c>
      <c r="J1208" s="41" t="s">
        <v>2252</v>
      </c>
      <c r="K1208" s="76" t="s">
        <v>102</v>
      </c>
      <c r="L1208" s="65">
        <v>315437</v>
      </c>
      <c r="M1208" s="211">
        <v>45505</v>
      </c>
    </row>
    <row r="1209" spans="1:13" ht="40.5" x14ac:dyDescent="0.2">
      <c r="A1209" s="18" t="s">
        <v>42</v>
      </c>
      <c r="B1209" s="32" t="s">
        <v>0</v>
      </c>
      <c r="C1209" s="18" t="s">
        <v>72</v>
      </c>
      <c r="D1209" s="111" t="s">
        <v>15</v>
      </c>
      <c r="E1209" s="44" t="s">
        <v>15</v>
      </c>
      <c r="F1209" s="32" t="s">
        <v>25</v>
      </c>
      <c r="G1209" s="58">
        <v>15240269</v>
      </c>
      <c r="H1209" s="68">
        <v>45534</v>
      </c>
      <c r="I1209" s="41" t="s">
        <v>2253</v>
      </c>
      <c r="J1209" s="41" t="s">
        <v>2217</v>
      </c>
      <c r="K1209" s="76" t="s">
        <v>247</v>
      </c>
      <c r="L1209" s="65">
        <v>238000</v>
      </c>
      <c r="M1209" s="211">
        <v>45505</v>
      </c>
    </row>
    <row r="1210" spans="1:13" ht="27" x14ac:dyDescent="0.2">
      <c r="A1210" s="18" t="s">
        <v>60</v>
      </c>
      <c r="B1210" s="32" t="s">
        <v>0</v>
      </c>
      <c r="C1210" s="18" t="s">
        <v>72</v>
      </c>
      <c r="D1210" s="111" t="s">
        <v>15</v>
      </c>
      <c r="E1210" s="44" t="s">
        <v>15</v>
      </c>
      <c r="F1210" s="57" t="s">
        <v>445</v>
      </c>
      <c r="G1210" s="57">
        <v>18240280</v>
      </c>
      <c r="H1210" s="46">
        <v>45535</v>
      </c>
      <c r="I1210" s="41" t="s">
        <v>1572</v>
      </c>
      <c r="J1210" s="41" t="s">
        <v>1573</v>
      </c>
      <c r="K1210" s="76" t="s">
        <v>1574</v>
      </c>
      <c r="L1210" s="65">
        <v>13241849</v>
      </c>
      <c r="M1210" s="211">
        <v>45505</v>
      </c>
    </row>
    <row r="1211" spans="1:13" ht="27" x14ac:dyDescent="0.2">
      <c r="A1211" s="18" t="s">
        <v>50</v>
      </c>
      <c r="B1211" s="73" t="s">
        <v>2</v>
      </c>
      <c r="C1211" s="128" t="s">
        <v>2</v>
      </c>
      <c r="D1211" s="42" t="s">
        <v>171</v>
      </c>
      <c r="E1211" s="71">
        <v>44476</v>
      </c>
      <c r="F1211" s="32" t="s">
        <v>25</v>
      </c>
      <c r="G1211" s="58">
        <v>7240280</v>
      </c>
      <c r="H1211" s="68">
        <v>45535</v>
      </c>
      <c r="I1211" s="41" t="s">
        <v>1841</v>
      </c>
      <c r="J1211" s="41" t="s">
        <v>128</v>
      </c>
      <c r="K1211" s="76" t="s">
        <v>116</v>
      </c>
      <c r="L1211" s="65">
        <v>226578</v>
      </c>
      <c r="M1211" s="211">
        <v>45505</v>
      </c>
    </row>
    <row r="1212" spans="1:13" ht="27" x14ac:dyDescent="0.2">
      <c r="A1212" s="18" t="s">
        <v>50</v>
      </c>
      <c r="B1212" s="73" t="s">
        <v>2</v>
      </c>
      <c r="C1212" s="128" t="s">
        <v>2</v>
      </c>
      <c r="D1212" s="42" t="s">
        <v>171</v>
      </c>
      <c r="E1212" s="71">
        <v>44476</v>
      </c>
      <c r="F1212" s="32" t="s">
        <v>25</v>
      </c>
      <c r="G1212" s="58">
        <v>7240281</v>
      </c>
      <c r="H1212" s="68">
        <v>45535</v>
      </c>
      <c r="I1212" s="41" t="s">
        <v>1842</v>
      </c>
      <c r="J1212" s="41" t="s">
        <v>128</v>
      </c>
      <c r="K1212" s="76" t="s">
        <v>116</v>
      </c>
      <c r="L1212" s="65">
        <v>226578</v>
      </c>
      <c r="M1212" s="211">
        <v>45505</v>
      </c>
    </row>
    <row r="1213" spans="1:13" ht="27" x14ac:dyDescent="0.2">
      <c r="A1213" s="18" t="s">
        <v>52</v>
      </c>
      <c r="B1213" s="32" t="s">
        <v>0</v>
      </c>
      <c r="C1213" s="18" t="s">
        <v>72</v>
      </c>
      <c r="D1213" s="111" t="s">
        <v>15</v>
      </c>
      <c r="E1213" s="44" t="s">
        <v>15</v>
      </c>
      <c r="F1213" s="32" t="s">
        <v>25</v>
      </c>
      <c r="G1213" s="85">
        <v>20240105</v>
      </c>
      <c r="H1213" s="82">
        <v>45535</v>
      </c>
      <c r="I1213" s="41" t="s">
        <v>1886</v>
      </c>
      <c r="J1213" s="41" t="s">
        <v>352</v>
      </c>
      <c r="K1213" s="127" t="s">
        <v>353</v>
      </c>
      <c r="L1213" s="83">
        <v>485364</v>
      </c>
      <c r="M1213" s="211">
        <v>45505</v>
      </c>
    </row>
    <row r="1214" spans="1:13" ht="13.5" x14ac:dyDescent="0.2">
      <c r="A1214" s="18" t="s">
        <v>109</v>
      </c>
      <c r="B1214" s="58" t="s">
        <v>170</v>
      </c>
      <c r="C1214" s="18" t="s">
        <v>72</v>
      </c>
      <c r="D1214" s="111" t="s">
        <v>15</v>
      </c>
      <c r="E1214" s="44" t="s">
        <v>15</v>
      </c>
      <c r="F1214" s="32" t="s">
        <v>25</v>
      </c>
      <c r="G1214" s="77">
        <v>8240165</v>
      </c>
      <c r="H1214" s="59">
        <v>45535</v>
      </c>
      <c r="I1214" s="77" t="s">
        <v>1891</v>
      </c>
      <c r="J1214" s="77" t="s">
        <v>1892</v>
      </c>
      <c r="K1214" s="64" t="s">
        <v>1893</v>
      </c>
      <c r="L1214" s="70">
        <v>387583</v>
      </c>
      <c r="M1214" s="211">
        <v>45505</v>
      </c>
    </row>
    <row r="1215" spans="1:13" ht="13.5" x14ac:dyDescent="0.2">
      <c r="A1215" s="18" t="s">
        <v>109</v>
      </c>
      <c r="B1215" s="58" t="s">
        <v>170</v>
      </c>
      <c r="C1215" s="18" t="s">
        <v>72</v>
      </c>
      <c r="D1215" s="111" t="s">
        <v>15</v>
      </c>
      <c r="E1215" s="44" t="s">
        <v>15</v>
      </c>
      <c r="F1215" s="32" t="s">
        <v>25</v>
      </c>
      <c r="G1215" s="77">
        <v>8240167</v>
      </c>
      <c r="H1215" s="59">
        <v>45535</v>
      </c>
      <c r="I1215" s="77" t="s">
        <v>1899</v>
      </c>
      <c r="J1215" s="77" t="s">
        <v>1900</v>
      </c>
      <c r="K1215" s="64" t="s">
        <v>1901</v>
      </c>
      <c r="L1215" s="70">
        <v>908993</v>
      </c>
      <c r="M1215" s="211">
        <v>45505</v>
      </c>
    </row>
    <row r="1216" spans="1:13" ht="13.5" x14ac:dyDescent="0.2">
      <c r="A1216" s="18" t="s">
        <v>109</v>
      </c>
      <c r="B1216" s="58" t="s">
        <v>170</v>
      </c>
      <c r="C1216" s="18" t="s">
        <v>72</v>
      </c>
      <c r="D1216" s="111" t="s">
        <v>15</v>
      </c>
      <c r="E1216" s="44" t="s">
        <v>15</v>
      </c>
      <c r="F1216" s="32" t="s">
        <v>25</v>
      </c>
      <c r="G1216" s="77">
        <v>8240166</v>
      </c>
      <c r="H1216" s="59">
        <v>45535</v>
      </c>
      <c r="I1216" s="77" t="s">
        <v>1921</v>
      </c>
      <c r="J1216" s="77" t="s">
        <v>439</v>
      </c>
      <c r="K1216" s="64" t="s">
        <v>440</v>
      </c>
      <c r="L1216" s="70">
        <v>1231072</v>
      </c>
      <c r="M1216" s="211">
        <v>45505</v>
      </c>
    </row>
    <row r="1217" spans="1:13" ht="27" x14ac:dyDescent="0.2">
      <c r="A1217" s="18" t="s">
        <v>109</v>
      </c>
      <c r="B1217" s="32" t="s">
        <v>0</v>
      </c>
      <c r="C1217" s="18" t="s">
        <v>72</v>
      </c>
      <c r="D1217" s="111" t="s">
        <v>15</v>
      </c>
      <c r="E1217" s="44" t="s">
        <v>15</v>
      </c>
      <c r="F1217" s="33" t="s">
        <v>1</v>
      </c>
      <c r="G1217" s="37">
        <v>2684302.2686993</v>
      </c>
      <c r="H1217" s="60">
        <v>45535</v>
      </c>
      <c r="I1217" s="37" t="s">
        <v>1922</v>
      </c>
      <c r="J1217" s="33" t="s">
        <v>67</v>
      </c>
      <c r="K1217" s="43" t="s">
        <v>24</v>
      </c>
      <c r="L1217" s="70">
        <v>1267819</v>
      </c>
      <c r="M1217" s="211">
        <v>45505</v>
      </c>
    </row>
    <row r="1218" spans="1:13" ht="27" x14ac:dyDescent="0.2">
      <c r="A1218" s="18" t="s">
        <v>58</v>
      </c>
      <c r="B1218" s="32" t="s">
        <v>0</v>
      </c>
      <c r="C1218" s="18" t="s">
        <v>72</v>
      </c>
      <c r="D1218" s="111" t="s">
        <v>15</v>
      </c>
      <c r="E1218" s="44" t="s">
        <v>15</v>
      </c>
      <c r="F1218" s="32" t="s">
        <v>25</v>
      </c>
      <c r="G1218" s="64">
        <v>10240327</v>
      </c>
      <c r="H1218" s="67">
        <v>45535</v>
      </c>
      <c r="I1218" s="37" t="s">
        <v>2066</v>
      </c>
      <c r="J1218" s="37" t="s">
        <v>104</v>
      </c>
      <c r="K1218" s="108" t="s">
        <v>37</v>
      </c>
      <c r="L1218" s="70">
        <v>359640</v>
      </c>
      <c r="M1218" s="211">
        <v>45505</v>
      </c>
    </row>
    <row r="1219" spans="1:13" ht="40.5" x14ac:dyDescent="0.2">
      <c r="A1219" s="18" t="s">
        <v>42</v>
      </c>
      <c r="B1219" s="32" t="s">
        <v>0</v>
      </c>
      <c r="C1219" s="18" t="s">
        <v>72</v>
      </c>
      <c r="D1219" s="111" t="s">
        <v>15</v>
      </c>
      <c r="E1219" s="44" t="s">
        <v>15</v>
      </c>
      <c r="F1219" s="32" t="s">
        <v>25</v>
      </c>
      <c r="G1219" s="58">
        <v>15240267</v>
      </c>
      <c r="H1219" s="68">
        <v>45535</v>
      </c>
      <c r="I1219" s="41" t="s">
        <v>2250</v>
      </c>
      <c r="J1219" s="41" t="s">
        <v>1299</v>
      </c>
      <c r="K1219" s="76" t="s">
        <v>1300</v>
      </c>
      <c r="L1219" s="65">
        <v>202300</v>
      </c>
      <c r="M1219" s="211">
        <v>45505</v>
      </c>
    </row>
    <row r="1220" spans="1:13" ht="27" x14ac:dyDescent="0.2">
      <c r="A1220" s="18" t="s">
        <v>56</v>
      </c>
      <c r="B1220" s="32" t="s">
        <v>14</v>
      </c>
      <c r="C1220" s="37" t="s">
        <v>20</v>
      </c>
      <c r="D1220" s="31" t="s">
        <v>15</v>
      </c>
      <c r="E1220" s="31" t="s">
        <v>15</v>
      </c>
      <c r="F1220" s="57" t="s">
        <v>25</v>
      </c>
      <c r="G1220" s="66">
        <v>16240288</v>
      </c>
      <c r="H1220" s="46">
        <v>45536</v>
      </c>
      <c r="I1220" s="41" t="s">
        <v>1320</v>
      </c>
      <c r="J1220" s="41" t="s">
        <v>1321</v>
      </c>
      <c r="K1220" s="66" t="s">
        <v>1322</v>
      </c>
      <c r="L1220" s="65">
        <v>2199120</v>
      </c>
      <c r="M1220" s="211">
        <v>45536</v>
      </c>
    </row>
    <row r="1221" spans="1:13" ht="27" x14ac:dyDescent="0.2">
      <c r="A1221" s="18" t="s">
        <v>56</v>
      </c>
      <c r="B1221" s="32" t="s">
        <v>0</v>
      </c>
      <c r="C1221" s="18" t="s">
        <v>72</v>
      </c>
      <c r="D1221" s="31" t="s">
        <v>15</v>
      </c>
      <c r="E1221" s="31" t="s">
        <v>15</v>
      </c>
      <c r="F1221" s="42" t="s">
        <v>1</v>
      </c>
      <c r="G1221" s="140">
        <v>11562</v>
      </c>
      <c r="H1221" s="109">
        <v>45536</v>
      </c>
      <c r="I1221" s="69" t="s">
        <v>1330</v>
      </c>
      <c r="J1221" s="69" t="s">
        <v>137</v>
      </c>
      <c r="K1221" s="140" t="s">
        <v>138</v>
      </c>
      <c r="L1221" s="151">
        <v>22864899</v>
      </c>
      <c r="M1221" s="211">
        <v>45536</v>
      </c>
    </row>
    <row r="1222" spans="1:13" ht="27" x14ac:dyDescent="0.2">
      <c r="A1222" s="18" t="s">
        <v>55</v>
      </c>
      <c r="B1222" s="32" t="s">
        <v>14</v>
      </c>
      <c r="C1222" s="37" t="s">
        <v>20</v>
      </c>
      <c r="D1222" s="31" t="s">
        <v>15</v>
      </c>
      <c r="E1222" s="31" t="s">
        <v>15</v>
      </c>
      <c r="F1222" s="57" t="s">
        <v>25</v>
      </c>
      <c r="G1222" s="66">
        <v>32400191</v>
      </c>
      <c r="H1222" s="44">
        <v>45537</v>
      </c>
      <c r="I1222" s="32" t="s">
        <v>745</v>
      </c>
      <c r="J1222" s="34" t="s">
        <v>533</v>
      </c>
      <c r="K1222" s="35" t="s">
        <v>534</v>
      </c>
      <c r="L1222" s="133">
        <v>120000</v>
      </c>
      <c r="M1222" s="211">
        <v>45536</v>
      </c>
    </row>
    <row r="1223" spans="1:13" ht="27" x14ac:dyDescent="0.2">
      <c r="A1223" s="18" t="s">
        <v>109</v>
      </c>
      <c r="B1223" s="32" t="s">
        <v>0</v>
      </c>
      <c r="C1223" s="18" t="s">
        <v>72</v>
      </c>
      <c r="D1223" s="31" t="s">
        <v>15</v>
      </c>
      <c r="E1223" s="31" t="s">
        <v>15</v>
      </c>
      <c r="F1223" s="57" t="s">
        <v>23</v>
      </c>
      <c r="G1223" s="144">
        <v>505</v>
      </c>
      <c r="H1223" s="59">
        <v>45537</v>
      </c>
      <c r="I1223" s="77" t="s">
        <v>947</v>
      </c>
      <c r="J1223" s="77" t="s">
        <v>172</v>
      </c>
      <c r="K1223" s="64" t="s">
        <v>173</v>
      </c>
      <c r="L1223" s="72">
        <v>535500</v>
      </c>
      <c r="M1223" s="211">
        <v>45536</v>
      </c>
    </row>
    <row r="1224" spans="1:13" ht="27" x14ac:dyDescent="0.2">
      <c r="A1224" s="18" t="s">
        <v>109</v>
      </c>
      <c r="B1224" s="32" t="s">
        <v>0</v>
      </c>
      <c r="C1224" s="18" t="s">
        <v>72</v>
      </c>
      <c r="D1224" s="31" t="s">
        <v>15</v>
      </c>
      <c r="E1224" s="31" t="s">
        <v>15</v>
      </c>
      <c r="F1224" s="57" t="s">
        <v>23</v>
      </c>
      <c r="G1224" s="144">
        <v>506</v>
      </c>
      <c r="H1224" s="59">
        <v>45537</v>
      </c>
      <c r="I1224" s="77" t="s">
        <v>948</v>
      </c>
      <c r="J1224" s="77" t="s">
        <v>172</v>
      </c>
      <c r="K1224" s="64" t="s">
        <v>173</v>
      </c>
      <c r="L1224" s="72">
        <v>666400</v>
      </c>
      <c r="M1224" s="211">
        <v>45536</v>
      </c>
    </row>
    <row r="1225" spans="1:13" ht="27" x14ac:dyDescent="0.2">
      <c r="A1225" s="18" t="s">
        <v>48</v>
      </c>
      <c r="B1225" s="18" t="s">
        <v>21</v>
      </c>
      <c r="C1225" s="37" t="s">
        <v>20</v>
      </c>
      <c r="D1225" s="31" t="s">
        <v>1117</v>
      </c>
      <c r="E1225" s="45">
        <v>45537</v>
      </c>
      <c r="F1225" s="57" t="s">
        <v>25</v>
      </c>
      <c r="G1225" s="147">
        <v>12240181</v>
      </c>
      <c r="H1225" s="44">
        <v>45537</v>
      </c>
      <c r="I1225" s="32" t="s">
        <v>1118</v>
      </c>
      <c r="J1225" s="32" t="s">
        <v>1119</v>
      </c>
      <c r="K1225" s="35" t="s">
        <v>1120</v>
      </c>
      <c r="L1225" s="133">
        <v>5851000</v>
      </c>
      <c r="M1225" s="211">
        <v>45536</v>
      </c>
    </row>
    <row r="1226" spans="1:13" ht="27" x14ac:dyDescent="0.2">
      <c r="A1226" s="18" t="s">
        <v>51</v>
      </c>
      <c r="B1226" s="32" t="s">
        <v>0</v>
      </c>
      <c r="C1226" s="18" t="s">
        <v>72</v>
      </c>
      <c r="D1226" s="31" t="s">
        <v>15</v>
      </c>
      <c r="E1226" s="31" t="s">
        <v>15</v>
      </c>
      <c r="F1226" s="57" t="s">
        <v>25</v>
      </c>
      <c r="G1226" s="66">
        <v>13240281</v>
      </c>
      <c r="H1226" s="46">
        <v>45537</v>
      </c>
      <c r="I1226" s="41" t="s">
        <v>1163</v>
      </c>
      <c r="J1226" s="41" t="s">
        <v>1164</v>
      </c>
      <c r="K1226" s="76" t="s">
        <v>1165</v>
      </c>
      <c r="L1226" s="65">
        <v>965080</v>
      </c>
      <c r="M1226" s="211">
        <v>45536</v>
      </c>
    </row>
    <row r="1227" spans="1:13" ht="13.5" x14ac:dyDescent="0.2">
      <c r="A1227" s="18" t="s">
        <v>53</v>
      </c>
      <c r="B1227" s="32" t="s">
        <v>14</v>
      </c>
      <c r="C1227" s="37" t="s">
        <v>20</v>
      </c>
      <c r="D1227" s="31" t="s">
        <v>15</v>
      </c>
      <c r="E1227" s="31" t="s">
        <v>15</v>
      </c>
      <c r="F1227" s="57" t="s">
        <v>25</v>
      </c>
      <c r="G1227" s="66">
        <v>14240238</v>
      </c>
      <c r="H1227" s="68">
        <v>45537</v>
      </c>
      <c r="I1227" s="32" t="s">
        <v>1215</v>
      </c>
      <c r="J1227" s="51" t="s">
        <v>1216</v>
      </c>
      <c r="K1227" s="66" t="s">
        <v>1217</v>
      </c>
      <c r="L1227" s="65">
        <v>100329</v>
      </c>
      <c r="M1227" s="211">
        <v>45536</v>
      </c>
    </row>
    <row r="1228" spans="1:13" ht="27" x14ac:dyDescent="0.2">
      <c r="A1228" s="18" t="s">
        <v>53</v>
      </c>
      <c r="B1228" s="32" t="s">
        <v>14</v>
      </c>
      <c r="C1228" s="37" t="s">
        <v>20</v>
      </c>
      <c r="D1228" s="31" t="s">
        <v>15</v>
      </c>
      <c r="E1228" s="31" t="s">
        <v>15</v>
      </c>
      <c r="F1228" s="57" t="s">
        <v>25</v>
      </c>
      <c r="G1228" s="66">
        <v>14240239</v>
      </c>
      <c r="H1228" s="68">
        <v>45537</v>
      </c>
      <c r="I1228" s="32" t="s">
        <v>1215</v>
      </c>
      <c r="J1228" s="51" t="s">
        <v>367</v>
      </c>
      <c r="K1228" s="66" t="s">
        <v>219</v>
      </c>
      <c r="L1228" s="65">
        <v>96688</v>
      </c>
      <c r="M1228" s="211">
        <v>45536</v>
      </c>
    </row>
    <row r="1229" spans="1:13" ht="40.5" x14ac:dyDescent="0.2">
      <c r="A1229" s="18" t="s">
        <v>42</v>
      </c>
      <c r="B1229" s="32" t="s">
        <v>0</v>
      </c>
      <c r="C1229" s="18" t="s">
        <v>72</v>
      </c>
      <c r="D1229" s="31" t="s">
        <v>15</v>
      </c>
      <c r="E1229" s="31" t="s">
        <v>15</v>
      </c>
      <c r="F1229" s="57" t="s">
        <v>25</v>
      </c>
      <c r="G1229" s="66">
        <v>15240265</v>
      </c>
      <c r="H1229" s="68">
        <v>45537</v>
      </c>
      <c r="I1229" s="41" t="s">
        <v>1264</v>
      </c>
      <c r="J1229" s="41" t="s">
        <v>1265</v>
      </c>
      <c r="K1229" s="76" t="s">
        <v>1266</v>
      </c>
      <c r="L1229" s="74">
        <v>238000</v>
      </c>
      <c r="M1229" s="211">
        <v>45536</v>
      </c>
    </row>
    <row r="1230" spans="1:13" ht="40.5" x14ac:dyDescent="0.2">
      <c r="A1230" s="18" t="s">
        <v>42</v>
      </c>
      <c r="B1230" s="32" t="s">
        <v>0</v>
      </c>
      <c r="C1230" s="18" t="s">
        <v>72</v>
      </c>
      <c r="D1230" s="31" t="s">
        <v>15</v>
      </c>
      <c r="E1230" s="31" t="s">
        <v>15</v>
      </c>
      <c r="F1230" s="57" t="s">
        <v>25</v>
      </c>
      <c r="G1230" s="140">
        <v>15240266</v>
      </c>
      <c r="H1230" s="109">
        <v>45537</v>
      </c>
      <c r="I1230" s="69" t="s">
        <v>1267</v>
      </c>
      <c r="J1230" s="69" t="s">
        <v>1265</v>
      </c>
      <c r="K1230" s="124" t="s">
        <v>1266</v>
      </c>
      <c r="L1230" s="72">
        <v>178500</v>
      </c>
      <c r="M1230" s="211">
        <v>45536</v>
      </c>
    </row>
    <row r="1231" spans="1:13" ht="27" x14ac:dyDescent="0.2">
      <c r="A1231" s="18" t="s">
        <v>56</v>
      </c>
      <c r="B1231" s="32" t="s">
        <v>14</v>
      </c>
      <c r="C1231" s="37" t="s">
        <v>20</v>
      </c>
      <c r="D1231" s="31" t="s">
        <v>15</v>
      </c>
      <c r="E1231" s="31" t="s">
        <v>15</v>
      </c>
      <c r="F1231" s="57" t="s">
        <v>25</v>
      </c>
      <c r="G1231" s="66">
        <v>16240275</v>
      </c>
      <c r="H1231" s="46">
        <v>45537</v>
      </c>
      <c r="I1231" s="41" t="s">
        <v>1305</v>
      </c>
      <c r="J1231" s="41" t="s">
        <v>1306</v>
      </c>
      <c r="K1231" s="66" t="s">
        <v>1307</v>
      </c>
      <c r="L1231" s="65">
        <v>240000</v>
      </c>
      <c r="M1231" s="211">
        <v>45536</v>
      </c>
    </row>
    <row r="1232" spans="1:13" ht="27" x14ac:dyDescent="0.2">
      <c r="A1232" s="18" t="s">
        <v>56</v>
      </c>
      <c r="B1232" s="32" t="s">
        <v>0</v>
      </c>
      <c r="C1232" s="18" t="s">
        <v>72</v>
      </c>
      <c r="D1232" s="31" t="s">
        <v>15</v>
      </c>
      <c r="E1232" s="31" t="s">
        <v>15</v>
      </c>
      <c r="F1232" s="42" t="s">
        <v>1</v>
      </c>
      <c r="G1232" s="140">
        <v>1536</v>
      </c>
      <c r="H1232" s="109">
        <v>45537</v>
      </c>
      <c r="I1232" s="69" t="s">
        <v>1326</v>
      </c>
      <c r="J1232" s="69" t="s">
        <v>160</v>
      </c>
      <c r="K1232" s="140" t="s">
        <v>130</v>
      </c>
      <c r="L1232" s="151">
        <v>1752201</v>
      </c>
      <c r="M1232" s="211">
        <v>45536</v>
      </c>
    </row>
    <row r="1233" spans="1:13" ht="27" x14ac:dyDescent="0.2">
      <c r="A1233" s="18" t="s">
        <v>56</v>
      </c>
      <c r="B1233" s="32" t="s">
        <v>0</v>
      </c>
      <c r="C1233" s="18" t="s">
        <v>72</v>
      </c>
      <c r="D1233" s="31" t="s">
        <v>15</v>
      </c>
      <c r="E1233" s="31" t="s">
        <v>15</v>
      </c>
      <c r="F1233" s="42" t="s">
        <v>1</v>
      </c>
      <c r="G1233" s="140">
        <v>470</v>
      </c>
      <c r="H1233" s="109">
        <v>45537</v>
      </c>
      <c r="I1233" s="69" t="s">
        <v>1327</v>
      </c>
      <c r="J1233" s="69" t="s">
        <v>131</v>
      </c>
      <c r="K1233" s="140" t="s">
        <v>132</v>
      </c>
      <c r="L1233" s="151">
        <v>416500</v>
      </c>
      <c r="M1233" s="211">
        <v>45536</v>
      </c>
    </row>
    <row r="1234" spans="1:13" ht="27" x14ac:dyDescent="0.2">
      <c r="A1234" s="18" t="s">
        <v>56</v>
      </c>
      <c r="B1234" s="32" t="s">
        <v>0</v>
      </c>
      <c r="C1234" s="18" t="s">
        <v>72</v>
      </c>
      <c r="D1234" s="31" t="s">
        <v>15</v>
      </c>
      <c r="E1234" s="31" t="s">
        <v>15</v>
      </c>
      <c r="F1234" s="57" t="s">
        <v>19</v>
      </c>
      <c r="G1234" s="140">
        <v>8110924</v>
      </c>
      <c r="H1234" s="46">
        <v>45537</v>
      </c>
      <c r="I1234" s="69" t="s">
        <v>1328</v>
      </c>
      <c r="J1234" s="69" t="s">
        <v>133</v>
      </c>
      <c r="K1234" s="140" t="s">
        <v>134</v>
      </c>
      <c r="L1234" s="151">
        <v>3644822</v>
      </c>
      <c r="M1234" s="211">
        <v>45536</v>
      </c>
    </row>
    <row r="1235" spans="1:13" ht="27" x14ac:dyDescent="0.2">
      <c r="A1235" s="18" t="s">
        <v>56</v>
      </c>
      <c r="B1235" s="32" t="s">
        <v>0</v>
      </c>
      <c r="C1235" s="18" t="s">
        <v>72</v>
      </c>
      <c r="D1235" s="31" t="s">
        <v>15</v>
      </c>
      <c r="E1235" s="31" t="s">
        <v>15</v>
      </c>
      <c r="F1235" s="42" t="s">
        <v>1</v>
      </c>
      <c r="G1235" s="140">
        <v>145</v>
      </c>
      <c r="H1235" s="46">
        <v>45537</v>
      </c>
      <c r="I1235" s="69" t="s">
        <v>1333</v>
      </c>
      <c r="J1235" s="69" t="s">
        <v>322</v>
      </c>
      <c r="K1235" s="140" t="s">
        <v>323</v>
      </c>
      <c r="L1235" s="151">
        <v>5309851</v>
      </c>
      <c r="M1235" s="211">
        <v>45536</v>
      </c>
    </row>
    <row r="1236" spans="1:13" ht="27" x14ac:dyDescent="0.2">
      <c r="A1236" s="88" t="s">
        <v>17</v>
      </c>
      <c r="B1236" s="32" t="s">
        <v>14</v>
      </c>
      <c r="C1236" s="37" t="s">
        <v>20</v>
      </c>
      <c r="D1236" s="31" t="s">
        <v>15</v>
      </c>
      <c r="E1236" s="31" t="s">
        <v>15</v>
      </c>
      <c r="F1236" s="57" t="s">
        <v>25</v>
      </c>
      <c r="G1236" s="152">
        <v>17240847</v>
      </c>
      <c r="H1236" s="68">
        <v>45537</v>
      </c>
      <c r="I1236" s="87" t="s">
        <v>1334</v>
      </c>
      <c r="J1236" s="41" t="s">
        <v>117</v>
      </c>
      <c r="K1236" s="127" t="s">
        <v>43</v>
      </c>
      <c r="L1236" s="65">
        <v>63617</v>
      </c>
      <c r="M1236" s="211">
        <v>45536</v>
      </c>
    </row>
    <row r="1237" spans="1:13" ht="40.5" x14ac:dyDescent="0.2">
      <c r="A1237" s="88" t="s">
        <v>17</v>
      </c>
      <c r="B1237" s="32" t="s">
        <v>14</v>
      </c>
      <c r="C1237" s="37" t="s">
        <v>20</v>
      </c>
      <c r="D1237" s="31" t="s">
        <v>15</v>
      </c>
      <c r="E1237" s="31" t="s">
        <v>15</v>
      </c>
      <c r="F1237" s="57" t="s">
        <v>25</v>
      </c>
      <c r="G1237" s="152">
        <v>17240848</v>
      </c>
      <c r="H1237" s="68">
        <v>45537</v>
      </c>
      <c r="I1237" s="87" t="s">
        <v>1335</v>
      </c>
      <c r="J1237" s="87" t="s">
        <v>449</v>
      </c>
      <c r="K1237" s="153" t="s">
        <v>1336</v>
      </c>
      <c r="L1237" s="65">
        <v>262038</v>
      </c>
      <c r="M1237" s="211">
        <v>45536</v>
      </c>
    </row>
    <row r="1238" spans="1:13" ht="27" x14ac:dyDescent="0.2">
      <c r="A1238" s="88" t="s">
        <v>17</v>
      </c>
      <c r="B1238" s="32" t="s">
        <v>14</v>
      </c>
      <c r="C1238" s="37" t="s">
        <v>20</v>
      </c>
      <c r="D1238" s="31" t="s">
        <v>15</v>
      </c>
      <c r="E1238" s="31" t="s">
        <v>15</v>
      </c>
      <c r="F1238" s="57" t="s">
        <v>25</v>
      </c>
      <c r="G1238" s="152">
        <v>17240849</v>
      </c>
      <c r="H1238" s="68">
        <v>45537</v>
      </c>
      <c r="I1238" s="87" t="s">
        <v>1337</v>
      </c>
      <c r="J1238" s="87" t="s">
        <v>349</v>
      </c>
      <c r="K1238" s="153" t="s">
        <v>228</v>
      </c>
      <c r="L1238" s="65">
        <v>285031.18</v>
      </c>
      <c r="M1238" s="211">
        <v>45536</v>
      </c>
    </row>
    <row r="1239" spans="1:13" ht="27" x14ac:dyDescent="0.2">
      <c r="A1239" s="88" t="s">
        <v>17</v>
      </c>
      <c r="B1239" s="32" t="s">
        <v>14</v>
      </c>
      <c r="C1239" s="37" t="s">
        <v>20</v>
      </c>
      <c r="D1239" s="31" t="s">
        <v>15</v>
      </c>
      <c r="E1239" s="31" t="s">
        <v>15</v>
      </c>
      <c r="F1239" s="57" t="s">
        <v>25</v>
      </c>
      <c r="G1239" s="152">
        <v>17240850</v>
      </c>
      <c r="H1239" s="68">
        <v>45537</v>
      </c>
      <c r="I1239" s="87" t="s">
        <v>1338</v>
      </c>
      <c r="J1239" s="87" t="s">
        <v>513</v>
      </c>
      <c r="K1239" s="153" t="s">
        <v>219</v>
      </c>
      <c r="L1239" s="65">
        <v>892987</v>
      </c>
      <c r="M1239" s="211">
        <v>45536</v>
      </c>
    </row>
    <row r="1240" spans="1:13" ht="40.5" x14ac:dyDescent="0.2">
      <c r="A1240" s="88" t="s">
        <v>17</v>
      </c>
      <c r="B1240" s="32" t="s">
        <v>0</v>
      </c>
      <c r="C1240" s="18" t="s">
        <v>72</v>
      </c>
      <c r="D1240" s="31" t="s">
        <v>15</v>
      </c>
      <c r="E1240" s="31" t="s">
        <v>15</v>
      </c>
      <c r="F1240" s="57" t="s">
        <v>25</v>
      </c>
      <c r="G1240" s="152">
        <v>17240851</v>
      </c>
      <c r="H1240" s="68">
        <v>45537</v>
      </c>
      <c r="I1240" s="41" t="s">
        <v>1339</v>
      </c>
      <c r="J1240" s="41" t="s">
        <v>1340</v>
      </c>
      <c r="K1240" s="127" t="s">
        <v>1341</v>
      </c>
      <c r="L1240" s="65">
        <v>510000</v>
      </c>
      <c r="M1240" s="211">
        <v>45536</v>
      </c>
    </row>
    <row r="1241" spans="1:13" ht="27" x14ac:dyDescent="0.2">
      <c r="A1241" s="18" t="s">
        <v>57</v>
      </c>
      <c r="B1241" s="32" t="s">
        <v>14</v>
      </c>
      <c r="C1241" s="37" t="s">
        <v>20</v>
      </c>
      <c r="D1241" s="31" t="s">
        <v>15</v>
      </c>
      <c r="E1241" s="31" t="s">
        <v>15</v>
      </c>
      <c r="F1241" s="57" t="s">
        <v>23</v>
      </c>
      <c r="G1241" s="36">
        <v>2240289</v>
      </c>
      <c r="H1241" s="68">
        <v>45538</v>
      </c>
      <c r="I1241" s="32" t="s">
        <v>664</v>
      </c>
      <c r="J1241" s="32" t="s">
        <v>259</v>
      </c>
      <c r="K1241" s="36" t="s">
        <v>229</v>
      </c>
      <c r="L1241" s="65">
        <v>44400</v>
      </c>
      <c r="M1241" s="211">
        <v>45536</v>
      </c>
    </row>
    <row r="1242" spans="1:13" ht="27" x14ac:dyDescent="0.2">
      <c r="A1242" s="18" t="s">
        <v>57</v>
      </c>
      <c r="B1242" s="32" t="s">
        <v>14</v>
      </c>
      <c r="C1242" s="37" t="s">
        <v>20</v>
      </c>
      <c r="D1242" s="31" t="s">
        <v>15</v>
      </c>
      <c r="E1242" s="31" t="s">
        <v>15</v>
      </c>
      <c r="F1242" s="57" t="s">
        <v>23</v>
      </c>
      <c r="G1242" s="36">
        <v>2240290</v>
      </c>
      <c r="H1242" s="68">
        <v>45538</v>
      </c>
      <c r="I1242" s="32" t="s">
        <v>665</v>
      </c>
      <c r="J1242" s="32" t="s">
        <v>666</v>
      </c>
      <c r="K1242" s="36" t="s">
        <v>232</v>
      </c>
      <c r="L1242" s="65">
        <v>27500</v>
      </c>
      <c r="M1242" s="211">
        <v>45536</v>
      </c>
    </row>
    <row r="1243" spans="1:13" ht="27" x14ac:dyDescent="0.2">
      <c r="A1243" s="18" t="s">
        <v>57</v>
      </c>
      <c r="B1243" s="32" t="s">
        <v>0</v>
      </c>
      <c r="C1243" s="18" t="s">
        <v>72</v>
      </c>
      <c r="D1243" s="31" t="s">
        <v>15</v>
      </c>
      <c r="E1243" s="31" t="s">
        <v>15</v>
      </c>
      <c r="F1243" s="57" t="s">
        <v>23</v>
      </c>
      <c r="G1243" s="36">
        <v>2240291</v>
      </c>
      <c r="H1243" s="68">
        <v>45538</v>
      </c>
      <c r="I1243" s="32" t="s">
        <v>667</v>
      </c>
      <c r="J1243" s="32" t="s">
        <v>668</v>
      </c>
      <c r="K1243" s="36" t="s">
        <v>669</v>
      </c>
      <c r="L1243" s="65">
        <v>145180</v>
      </c>
      <c r="M1243" s="211">
        <v>45536</v>
      </c>
    </row>
    <row r="1244" spans="1:13" ht="27" x14ac:dyDescent="0.2">
      <c r="A1244" s="18" t="s">
        <v>57</v>
      </c>
      <c r="B1244" s="32" t="s">
        <v>14</v>
      </c>
      <c r="C1244" s="37" t="s">
        <v>20</v>
      </c>
      <c r="D1244" s="31" t="s">
        <v>15</v>
      </c>
      <c r="E1244" s="31" t="s">
        <v>15</v>
      </c>
      <c r="F1244" s="57" t="s">
        <v>23</v>
      </c>
      <c r="G1244" s="36">
        <v>2240292</v>
      </c>
      <c r="H1244" s="68">
        <v>45538</v>
      </c>
      <c r="I1244" s="32" t="s">
        <v>670</v>
      </c>
      <c r="J1244" s="32" t="s">
        <v>671</v>
      </c>
      <c r="K1244" s="36" t="s">
        <v>272</v>
      </c>
      <c r="L1244" s="65">
        <v>139230</v>
      </c>
      <c r="M1244" s="211">
        <v>45536</v>
      </c>
    </row>
    <row r="1245" spans="1:13" ht="27" x14ac:dyDescent="0.2">
      <c r="A1245" s="18" t="s">
        <v>54</v>
      </c>
      <c r="B1245" s="32" t="s">
        <v>14</v>
      </c>
      <c r="C1245" s="37" t="s">
        <v>20</v>
      </c>
      <c r="D1245" s="31" t="s">
        <v>15</v>
      </c>
      <c r="E1245" s="31" t="s">
        <v>15</v>
      </c>
      <c r="F1245" s="57" t="s">
        <v>25</v>
      </c>
      <c r="G1245" s="64">
        <v>42400272</v>
      </c>
      <c r="H1245" s="138">
        <v>45538</v>
      </c>
      <c r="I1245" s="135" t="s">
        <v>749</v>
      </c>
      <c r="J1245" s="135" t="s">
        <v>750</v>
      </c>
      <c r="K1245" s="137" t="s">
        <v>751</v>
      </c>
      <c r="L1245" s="70">
        <v>56168</v>
      </c>
      <c r="M1245" s="211">
        <v>45536</v>
      </c>
    </row>
    <row r="1246" spans="1:13" ht="13.5" x14ac:dyDescent="0.2">
      <c r="A1246" s="18" t="s">
        <v>84</v>
      </c>
      <c r="B1246" s="32" t="s">
        <v>14</v>
      </c>
      <c r="C1246" s="37" t="s">
        <v>20</v>
      </c>
      <c r="D1246" s="31" t="s">
        <v>15</v>
      </c>
      <c r="E1246" s="31" t="s">
        <v>15</v>
      </c>
      <c r="F1246" s="57" t="s">
        <v>25</v>
      </c>
      <c r="G1246" s="127">
        <v>5240398</v>
      </c>
      <c r="H1246" s="120">
        <v>45538</v>
      </c>
      <c r="I1246" s="41" t="s">
        <v>804</v>
      </c>
      <c r="J1246" s="34" t="s">
        <v>805</v>
      </c>
      <c r="K1246" s="76" t="s">
        <v>806</v>
      </c>
      <c r="L1246" s="74">
        <v>35700</v>
      </c>
      <c r="M1246" s="211">
        <v>45536</v>
      </c>
    </row>
    <row r="1247" spans="1:13" ht="27" x14ac:dyDescent="0.2">
      <c r="A1247" s="18" t="s">
        <v>84</v>
      </c>
      <c r="B1247" s="32" t="s">
        <v>14</v>
      </c>
      <c r="C1247" s="37" t="s">
        <v>20</v>
      </c>
      <c r="D1247" s="31" t="s">
        <v>15</v>
      </c>
      <c r="E1247" s="31" t="s">
        <v>15</v>
      </c>
      <c r="F1247" s="57" t="s">
        <v>25</v>
      </c>
      <c r="G1247" s="127">
        <v>5240409</v>
      </c>
      <c r="H1247" s="120">
        <v>45538</v>
      </c>
      <c r="I1247" s="84" t="s">
        <v>807</v>
      </c>
      <c r="J1247" s="41" t="s">
        <v>663</v>
      </c>
      <c r="K1247" s="76" t="s">
        <v>103</v>
      </c>
      <c r="L1247" s="74">
        <v>126616</v>
      </c>
      <c r="M1247" s="211">
        <v>45536</v>
      </c>
    </row>
    <row r="1248" spans="1:13" ht="27" x14ac:dyDescent="0.2">
      <c r="A1248" s="18" t="s">
        <v>49</v>
      </c>
      <c r="B1248" s="32" t="s">
        <v>14</v>
      </c>
      <c r="C1248" s="37" t="s">
        <v>20</v>
      </c>
      <c r="D1248" s="31" t="s">
        <v>15</v>
      </c>
      <c r="E1248" s="31" t="s">
        <v>15</v>
      </c>
      <c r="F1248" s="57" t="s">
        <v>25</v>
      </c>
      <c r="G1248" s="36">
        <v>11240342</v>
      </c>
      <c r="H1248" s="47">
        <v>45538</v>
      </c>
      <c r="I1248" s="41" t="s">
        <v>1089</v>
      </c>
      <c r="J1248" s="32" t="s">
        <v>313</v>
      </c>
      <c r="K1248" s="36" t="s">
        <v>314</v>
      </c>
      <c r="L1248" s="65">
        <v>22000</v>
      </c>
      <c r="M1248" s="211">
        <v>45536</v>
      </c>
    </row>
    <row r="1249" spans="1:13" ht="13.5" x14ac:dyDescent="0.2">
      <c r="A1249" s="18" t="s">
        <v>51</v>
      </c>
      <c r="B1249" s="32" t="s">
        <v>14</v>
      </c>
      <c r="C1249" s="37" t="s">
        <v>20</v>
      </c>
      <c r="D1249" s="31" t="s">
        <v>15</v>
      </c>
      <c r="E1249" s="31" t="s">
        <v>15</v>
      </c>
      <c r="F1249" s="57" t="s">
        <v>25</v>
      </c>
      <c r="G1249" s="66">
        <v>13240283</v>
      </c>
      <c r="H1249" s="46">
        <v>45538</v>
      </c>
      <c r="I1249" s="41" t="s">
        <v>1166</v>
      </c>
      <c r="J1249" s="41" t="s">
        <v>1167</v>
      </c>
      <c r="K1249" s="76" t="s">
        <v>1168</v>
      </c>
      <c r="L1249" s="65">
        <v>471171</v>
      </c>
      <c r="M1249" s="211">
        <v>45536</v>
      </c>
    </row>
    <row r="1250" spans="1:13" ht="27" x14ac:dyDescent="0.2">
      <c r="A1250" s="18" t="s">
        <v>51</v>
      </c>
      <c r="B1250" s="32" t="s">
        <v>14</v>
      </c>
      <c r="C1250" s="37" t="s">
        <v>20</v>
      </c>
      <c r="D1250" s="31" t="s">
        <v>15</v>
      </c>
      <c r="E1250" s="31" t="s">
        <v>15</v>
      </c>
      <c r="F1250" s="57" t="s">
        <v>25</v>
      </c>
      <c r="G1250" s="66">
        <v>13240284</v>
      </c>
      <c r="H1250" s="46">
        <v>45538</v>
      </c>
      <c r="I1250" s="41" t="s">
        <v>1169</v>
      </c>
      <c r="J1250" s="41" t="s">
        <v>1170</v>
      </c>
      <c r="K1250" s="76" t="s">
        <v>1171</v>
      </c>
      <c r="L1250" s="65">
        <v>416500</v>
      </c>
      <c r="M1250" s="211">
        <v>45536</v>
      </c>
    </row>
    <row r="1251" spans="1:13" ht="13.5" x14ac:dyDescent="0.2">
      <c r="A1251" s="18" t="s">
        <v>51</v>
      </c>
      <c r="B1251" s="32" t="s">
        <v>14</v>
      </c>
      <c r="C1251" s="37" t="s">
        <v>20</v>
      </c>
      <c r="D1251" s="31" t="s">
        <v>15</v>
      </c>
      <c r="E1251" s="31" t="s">
        <v>15</v>
      </c>
      <c r="F1251" s="57" t="s">
        <v>25</v>
      </c>
      <c r="G1251" s="66">
        <v>13240285</v>
      </c>
      <c r="H1251" s="46">
        <v>45538</v>
      </c>
      <c r="I1251" s="41" t="s">
        <v>1172</v>
      </c>
      <c r="J1251" s="41" t="s">
        <v>1173</v>
      </c>
      <c r="K1251" s="76" t="s">
        <v>522</v>
      </c>
      <c r="L1251" s="65">
        <v>222221</v>
      </c>
      <c r="M1251" s="211">
        <v>45536</v>
      </c>
    </row>
    <row r="1252" spans="1:13" ht="27" x14ac:dyDescent="0.2">
      <c r="A1252" s="18" t="s">
        <v>51</v>
      </c>
      <c r="B1252" s="32" t="s">
        <v>0</v>
      </c>
      <c r="C1252" s="18" t="s">
        <v>72</v>
      </c>
      <c r="D1252" s="31" t="s">
        <v>15</v>
      </c>
      <c r="E1252" s="31" t="s">
        <v>15</v>
      </c>
      <c r="F1252" s="57" t="s">
        <v>25</v>
      </c>
      <c r="G1252" s="66">
        <v>13240286</v>
      </c>
      <c r="H1252" s="46">
        <v>45538</v>
      </c>
      <c r="I1252" s="41" t="s">
        <v>1174</v>
      </c>
      <c r="J1252" s="41" t="s">
        <v>1175</v>
      </c>
      <c r="K1252" s="76" t="s">
        <v>317</v>
      </c>
      <c r="L1252" s="65">
        <v>940000</v>
      </c>
      <c r="M1252" s="211">
        <v>45536</v>
      </c>
    </row>
    <row r="1253" spans="1:13" ht="27" x14ac:dyDescent="0.2">
      <c r="A1253" s="18" t="s">
        <v>51</v>
      </c>
      <c r="B1253" s="32" t="s">
        <v>0</v>
      </c>
      <c r="C1253" s="18" t="s">
        <v>72</v>
      </c>
      <c r="D1253" s="31" t="s">
        <v>15</v>
      </c>
      <c r="E1253" s="31" t="s">
        <v>15</v>
      </c>
      <c r="F1253" s="57" t="s">
        <v>25</v>
      </c>
      <c r="G1253" s="66">
        <v>13240287</v>
      </c>
      <c r="H1253" s="46">
        <v>45538</v>
      </c>
      <c r="I1253" s="84" t="s">
        <v>1176</v>
      </c>
      <c r="J1253" s="41" t="s">
        <v>242</v>
      </c>
      <c r="K1253" s="76" t="s">
        <v>243</v>
      </c>
      <c r="L1253" s="65">
        <v>579710</v>
      </c>
      <c r="M1253" s="211">
        <v>45536</v>
      </c>
    </row>
    <row r="1254" spans="1:13" ht="27" x14ac:dyDescent="0.2">
      <c r="A1254" s="18" t="s">
        <v>53</v>
      </c>
      <c r="B1254" s="18" t="s">
        <v>16</v>
      </c>
      <c r="C1254" s="18" t="s">
        <v>72</v>
      </c>
      <c r="D1254" s="42" t="s">
        <v>1218</v>
      </c>
      <c r="E1254" s="44">
        <v>45537</v>
      </c>
      <c r="F1254" s="57" t="s">
        <v>25</v>
      </c>
      <c r="G1254" s="66">
        <v>14240240</v>
      </c>
      <c r="H1254" s="68">
        <v>45538</v>
      </c>
      <c r="I1254" s="32" t="s">
        <v>1219</v>
      </c>
      <c r="J1254" s="51" t="s">
        <v>1220</v>
      </c>
      <c r="K1254" s="66" t="s">
        <v>1221</v>
      </c>
      <c r="L1254" s="65">
        <v>811557</v>
      </c>
      <c r="M1254" s="211">
        <v>45536</v>
      </c>
    </row>
    <row r="1255" spans="1:13" ht="27" x14ac:dyDescent="0.2">
      <c r="A1255" s="18" t="s">
        <v>53</v>
      </c>
      <c r="B1255" s="32" t="s">
        <v>14</v>
      </c>
      <c r="C1255" s="37" t="s">
        <v>20</v>
      </c>
      <c r="D1255" s="31" t="s">
        <v>15</v>
      </c>
      <c r="E1255" s="31" t="s">
        <v>15</v>
      </c>
      <c r="F1255" s="57" t="s">
        <v>25</v>
      </c>
      <c r="G1255" s="66">
        <v>14240241</v>
      </c>
      <c r="H1255" s="68">
        <v>45538</v>
      </c>
      <c r="I1255" s="32" t="s">
        <v>1222</v>
      </c>
      <c r="J1255" s="51" t="s">
        <v>1223</v>
      </c>
      <c r="K1255" s="66" t="s">
        <v>1224</v>
      </c>
      <c r="L1255" s="65">
        <v>1294415</v>
      </c>
      <c r="M1255" s="211">
        <v>45536</v>
      </c>
    </row>
    <row r="1256" spans="1:13" ht="27" x14ac:dyDescent="0.2">
      <c r="A1256" s="18" t="s">
        <v>53</v>
      </c>
      <c r="B1256" s="18" t="s">
        <v>16</v>
      </c>
      <c r="C1256" s="18" t="s">
        <v>72</v>
      </c>
      <c r="D1256" s="42" t="s">
        <v>1225</v>
      </c>
      <c r="E1256" s="44">
        <v>45533</v>
      </c>
      <c r="F1256" s="57" t="s">
        <v>25</v>
      </c>
      <c r="G1256" s="66">
        <v>14240242</v>
      </c>
      <c r="H1256" s="68">
        <v>45538</v>
      </c>
      <c r="I1256" s="32" t="s">
        <v>1226</v>
      </c>
      <c r="J1256" s="51" t="s">
        <v>1227</v>
      </c>
      <c r="K1256" s="66" t="s">
        <v>1228</v>
      </c>
      <c r="L1256" s="65">
        <v>6021400</v>
      </c>
      <c r="M1256" s="211">
        <v>45536</v>
      </c>
    </row>
    <row r="1257" spans="1:13" ht="13.5" x14ac:dyDescent="0.2">
      <c r="A1257" s="18" t="s">
        <v>53</v>
      </c>
      <c r="B1257" s="32" t="s">
        <v>14</v>
      </c>
      <c r="C1257" s="37" t="s">
        <v>20</v>
      </c>
      <c r="D1257" s="31" t="s">
        <v>15</v>
      </c>
      <c r="E1257" s="31" t="s">
        <v>15</v>
      </c>
      <c r="F1257" s="57" t="s">
        <v>25</v>
      </c>
      <c r="G1257" s="66">
        <v>14240243</v>
      </c>
      <c r="H1257" s="68">
        <v>45538</v>
      </c>
      <c r="I1257" s="32" t="s">
        <v>1229</v>
      </c>
      <c r="J1257" s="51" t="s">
        <v>1230</v>
      </c>
      <c r="K1257" s="66" t="s">
        <v>1231</v>
      </c>
      <c r="L1257" s="65">
        <v>462875</v>
      </c>
      <c r="M1257" s="211">
        <v>45536</v>
      </c>
    </row>
    <row r="1258" spans="1:13" ht="13.5" x14ac:dyDescent="0.2">
      <c r="A1258" s="18" t="s">
        <v>53</v>
      </c>
      <c r="B1258" s="32" t="s">
        <v>14</v>
      </c>
      <c r="C1258" s="37" t="s">
        <v>20</v>
      </c>
      <c r="D1258" s="31" t="s">
        <v>15</v>
      </c>
      <c r="E1258" s="31" t="s">
        <v>15</v>
      </c>
      <c r="F1258" s="57" t="s">
        <v>25</v>
      </c>
      <c r="G1258" s="66">
        <v>14240244</v>
      </c>
      <c r="H1258" s="68">
        <v>45538</v>
      </c>
      <c r="I1258" s="32" t="s">
        <v>1232</v>
      </c>
      <c r="J1258" s="51" t="s">
        <v>1233</v>
      </c>
      <c r="K1258" s="66" t="s">
        <v>1234</v>
      </c>
      <c r="L1258" s="65">
        <v>662780</v>
      </c>
      <c r="M1258" s="211">
        <v>45536</v>
      </c>
    </row>
    <row r="1259" spans="1:13" ht="40.5" x14ac:dyDescent="0.2">
      <c r="A1259" s="18" t="s">
        <v>42</v>
      </c>
      <c r="B1259" s="18" t="s">
        <v>16</v>
      </c>
      <c r="C1259" s="18" t="s">
        <v>72</v>
      </c>
      <c r="D1259" s="149" t="s">
        <v>26</v>
      </c>
      <c r="E1259" s="149" t="s">
        <v>26</v>
      </c>
      <c r="F1259" s="57" t="s">
        <v>25</v>
      </c>
      <c r="G1259" s="66">
        <v>15240270</v>
      </c>
      <c r="H1259" s="68">
        <v>45538</v>
      </c>
      <c r="I1259" s="41" t="s">
        <v>1268</v>
      </c>
      <c r="J1259" s="41" t="s">
        <v>1269</v>
      </c>
      <c r="K1259" s="76" t="s">
        <v>1270</v>
      </c>
      <c r="L1259" s="74">
        <v>811034</v>
      </c>
      <c r="M1259" s="211">
        <v>45536</v>
      </c>
    </row>
    <row r="1260" spans="1:13" ht="27" x14ac:dyDescent="0.2">
      <c r="A1260" s="18" t="s">
        <v>42</v>
      </c>
      <c r="B1260" s="32" t="s">
        <v>14</v>
      </c>
      <c r="C1260" s="37" t="s">
        <v>20</v>
      </c>
      <c r="D1260" s="31" t="s">
        <v>15</v>
      </c>
      <c r="E1260" s="31" t="s">
        <v>15</v>
      </c>
      <c r="F1260" s="57" t="s">
        <v>25</v>
      </c>
      <c r="G1260" s="66">
        <v>15240271</v>
      </c>
      <c r="H1260" s="68">
        <v>45538</v>
      </c>
      <c r="I1260" s="41" t="s">
        <v>1271</v>
      </c>
      <c r="J1260" s="41" t="s">
        <v>1272</v>
      </c>
      <c r="K1260" s="76" t="s">
        <v>1273</v>
      </c>
      <c r="L1260" s="74">
        <v>309400</v>
      </c>
      <c r="M1260" s="211">
        <v>45536</v>
      </c>
    </row>
    <row r="1261" spans="1:13" ht="13.5" x14ac:dyDescent="0.2">
      <c r="A1261" s="18" t="s">
        <v>56</v>
      </c>
      <c r="B1261" s="32" t="s">
        <v>14</v>
      </c>
      <c r="C1261" s="37" t="s">
        <v>20</v>
      </c>
      <c r="D1261" s="31" t="s">
        <v>15</v>
      </c>
      <c r="E1261" s="31" t="s">
        <v>15</v>
      </c>
      <c r="F1261" s="57" t="s">
        <v>25</v>
      </c>
      <c r="G1261" s="66">
        <v>16240276</v>
      </c>
      <c r="H1261" s="46">
        <v>45538</v>
      </c>
      <c r="I1261" s="41" t="s">
        <v>1308</v>
      </c>
      <c r="J1261" s="41" t="s">
        <v>1309</v>
      </c>
      <c r="K1261" s="66" t="s">
        <v>1310</v>
      </c>
      <c r="L1261" s="65">
        <v>270130</v>
      </c>
      <c r="M1261" s="211">
        <v>45536</v>
      </c>
    </row>
    <row r="1262" spans="1:13" ht="54" x14ac:dyDescent="0.2">
      <c r="A1262" s="18" t="s">
        <v>56</v>
      </c>
      <c r="B1262" s="32" t="s">
        <v>14</v>
      </c>
      <c r="C1262" s="37" t="s">
        <v>20</v>
      </c>
      <c r="D1262" s="31" t="s">
        <v>15</v>
      </c>
      <c r="E1262" s="31" t="s">
        <v>15</v>
      </c>
      <c r="F1262" s="57" t="s">
        <v>25</v>
      </c>
      <c r="G1262" s="66">
        <v>16240277</v>
      </c>
      <c r="H1262" s="46">
        <v>45538</v>
      </c>
      <c r="I1262" s="41" t="s">
        <v>1311</v>
      </c>
      <c r="J1262" s="41" t="s">
        <v>359</v>
      </c>
      <c r="K1262" s="66" t="s">
        <v>360</v>
      </c>
      <c r="L1262" s="65">
        <v>99960</v>
      </c>
      <c r="M1262" s="211">
        <v>45536</v>
      </c>
    </row>
    <row r="1263" spans="1:13" ht="54" x14ac:dyDescent="0.2">
      <c r="A1263" s="88" t="s">
        <v>17</v>
      </c>
      <c r="B1263" s="32" t="s">
        <v>14</v>
      </c>
      <c r="C1263" s="37" t="s">
        <v>20</v>
      </c>
      <c r="D1263" s="31" t="s">
        <v>15</v>
      </c>
      <c r="E1263" s="31" t="s">
        <v>15</v>
      </c>
      <c r="F1263" s="57" t="s">
        <v>25</v>
      </c>
      <c r="G1263" s="152">
        <v>17240852</v>
      </c>
      <c r="H1263" s="68">
        <v>45538</v>
      </c>
      <c r="I1263" s="41" t="s">
        <v>1342</v>
      </c>
      <c r="J1263" s="84" t="s">
        <v>1343</v>
      </c>
      <c r="K1263" s="127" t="s">
        <v>1344</v>
      </c>
      <c r="L1263" s="65">
        <v>182970</v>
      </c>
      <c r="M1263" s="211">
        <v>45536</v>
      </c>
    </row>
    <row r="1264" spans="1:13" ht="27" x14ac:dyDescent="0.2">
      <c r="A1264" s="88" t="s">
        <v>17</v>
      </c>
      <c r="B1264" s="18" t="s">
        <v>16</v>
      </c>
      <c r="C1264" s="18" t="s">
        <v>72</v>
      </c>
      <c r="D1264" s="31" t="s">
        <v>1507</v>
      </c>
      <c r="E1264" s="45">
        <v>45538</v>
      </c>
      <c r="F1264" s="88" t="s">
        <v>22</v>
      </c>
      <c r="G1264" s="148" t="s">
        <v>238</v>
      </c>
      <c r="H1264" s="61">
        <v>45538</v>
      </c>
      <c r="I1264" s="33" t="s">
        <v>1508</v>
      </c>
      <c r="J1264" s="33" t="s">
        <v>588</v>
      </c>
      <c r="K1264" s="43" t="s">
        <v>589</v>
      </c>
      <c r="L1264" s="133">
        <f>6*1717448</f>
        <v>10304688</v>
      </c>
      <c r="M1264" s="211">
        <v>45536</v>
      </c>
    </row>
    <row r="1265" spans="1:13" ht="40.5" x14ac:dyDescent="0.2">
      <c r="A1265" s="18" t="s">
        <v>60</v>
      </c>
      <c r="B1265" s="18" t="s">
        <v>16</v>
      </c>
      <c r="C1265" s="18" t="s">
        <v>72</v>
      </c>
      <c r="D1265" s="111" t="s">
        <v>598</v>
      </c>
      <c r="E1265" s="44">
        <v>45539</v>
      </c>
      <c r="F1265" s="57" t="s">
        <v>23</v>
      </c>
      <c r="G1265" s="66">
        <v>18240281</v>
      </c>
      <c r="H1265" s="46">
        <v>45539</v>
      </c>
      <c r="I1265" s="41" t="s">
        <v>599</v>
      </c>
      <c r="J1265" s="41" t="s">
        <v>600</v>
      </c>
      <c r="K1265" s="76" t="s">
        <v>601</v>
      </c>
      <c r="L1265" s="65">
        <v>5810513</v>
      </c>
      <c r="M1265" s="211">
        <v>45536</v>
      </c>
    </row>
    <row r="1266" spans="1:13" ht="27" x14ac:dyDescent="0.2">
      <c r="A1266" s="18" t="s">
        <v>60</v>
      </c>
      <c r="B1266" s="37" t="s">
        <v>21</v>
      </c>
      <c r="C1266" s="37" t="s">
        <v>20</v>
      </c>
      <c r="D1266" s="111" t="s">
        <v>602</v>
      </c>
      <c r="E1266" s="44">
        <v>45530</v>
      </c>
      <c r="F1266" s="57" t="s">
        <v>25</v>
      </c>
      <c r="G1266" s="66">
        <v>18240282</v>
      </c>
      <c r="H1266" s="46">
        <v>45539</v>
      </c>
      <c r="I1266" s="41" t="s">
        <v>603</v>
      </c>
      <c r="J1266" s="41" t="s">
        <v>541</v>
      </c>
      <c r="K1266" s="76" t="s">
        <v>542</v>
      </c>
      <c r="L1266" s="65">
        <v>13259956</v>
      </c>
      <c r="M1266" s="211">
        <v>45536</v>
      </c>
    </row>
    <row r="1267" spans="1:13" ht="13.5" x14ac:dyDescent="0.2">
      <c r="A1267" s="18" t="s">
        <v>57</v>
      </c>
      <c r="B1267" s="42" t="s">
        <v>21</v>
      </c>
      <c r="C1267" s="37" t="s">
        <v>20</v>
      </c>
      <c r="D1267" s="42" t="s">
        <v>672</v>
      </c>
      <c r="E1267" s="42">
        <v>45510</v>
      </c>
      <c r="F1267" s="57" t="s">
        <v>23</v>
      </c>
      <c r="G1267" s="36">
        <v>2240293</v>
      </c>
      <c r="H1267" s="68">
        <v>45539</v>
      </c>
      <c r="I1267" s="32" t="s">
        <v>673</v>
      </c>
      <c r="J1267" s="32" t="s">
        <v>258</v>
      </c>
      <c r="K1267" s="36" t="s">
        <v>281</v>
      </c>
      <c r="L1267" s="65">
        <v>7719411</v>
      </c>
      <c r="M1267" s="211">
        <v>45536</v>
      </c>
    </row>
    <row r="1268" spans="1:13" ht="27" x14ac:dyDescent="0.2">
      <c r="A1268" s="18" t="s">
        <v>57</v>
      </c>
      <c r="B1268" s="128" t="s">
        <v>2</v>
      </c>
      <c r="C1268" s="128" t="s">
        <v>2</v>
      </c>
      <c r="D1268" s="118" t="s">
        <v>606</v>
      </c>
      <c r="E1268" s="44">
        <v>45517</v>
      </c>
      <c r="F1268" s="57" t="s">
        <v>23</v>
      </c>
      <c r="G1268" s="36">
        <v>2240294</v>
      </c>
      <c r="H1268" s="68">
        <v>45539</v>
      </c>
      <c r="I1268" s="32" t="s">
        <v>674</v>
      </c>
      <c r="J1268" s="41" t="s">
        <v>90</v>
      </c>
      <c r="K1268" s="36" t="s">
        <v>27</v>
      </c>
      <c r="L1268" s="65">
        <v>204402</v>
      </c>
      <c r="M1268" s="211">
        <v>45536</v>
      </c>
    </row>
    <row r="1269" spans="1:13" ht="27" x14ac:dyDescent="0.2">
      <c r="A1269" s="18" t="s">
        <v>57</v>
      </c>
      <c r="B1269" s="128" t="s">
        <v>2</v>
      </c>
      <c r="C1269" s="128" t="s">
        <v>2</v>
      </c>
      <c r="D1269" s="118" t="s">
        <v>606</v>
      </c>
      <c r="E1269" s="44">
        <v>45517</v>
      </c>
      <c r="F1269" s="57" t="s">
        <v>23</v>
      </c>
      <c r="G1269" s="36">
        <v>2240295</v>
      </c>
      <c r="H1269" s="68">
        <v>45539</v>
      </c>
      <c r="I1269" s="32" t="s">
        <v>675</v>
      </c>
      <c r="J1269" s="41" t="s">
        <v>90</v>
      </c>
      <c r="K1269" s="36" t="s">
        <v>27</v>
      </c>
      <c r="L1269" s="65">
        <v>404862</v>
      </c>
      <c r="M1269" s="211">
        <v>45536</v>
      </c>
    </row>
    <row r="1270" spans="1:13" ht="27" x14ac:dyDescent="0.2">
      <c r="A1270" s="18" t="s">
        <v>58</v>
      </c>
      <c r="B1270" s="128" t="s">
        <v>2</v>
      </c>
      <c r="C1270" s="128" t="s">
        <v>2</v>
      </c>
      <c r="D1270" s="118" t="s">
        <v>606</v>
      </c>
      <c r="E1270" s="44">
        <v>45517</v>
      </c>
      <c r="F1270" s="57" t="s">
        <v>25</v>
      </c>
      <c r="G1270" s="64">
        <v>10240329</v>
      </c>
      <c r="H1270" s="67">
        <v>45539</v>
      </c>
      <c r="I1270" s="37" t="s">
        <v>1062</v>
      </c>
      <c r="J1270" s="41" t="s">
        <v>90</v>
      </c>
      <c r="K1270" s="36" t="s">
        <v>27</v>
      </c>
      <c r="L1270" s="70">
        <v>238302</v>
      </c>
      <c r="M1270" s="211">
        <v>45536</v>
      </c>
    </row>
    <row r="1271" spans="1:13" ht="40.5" x14ac:dyDescent="0.2">
      <c r="A1271" s="18" t="s">
        <v>49</v>
      </c>
      <c r="B1271" s="128" t="s">
        <v>2</v>
      </c>
      <c r="C1271" s="128" t="s">
        <v>2</v>
      </c>
      <c r="D1271" s="118" t="s">
        <v>606</v>
      </c>
      <c r="E1271" s="44">
        <v>45517</v>
      </c>
      <c r="F1271" s="57" t="s">
        <v>23</v>
      </c>
      <c r="G1271" s="36">
        <v>11240343</v>
      </c>
      <c r="H1271" s="47">
        <v>45539</v>
      </c>
      <c r="I1271" s="32" t="s">
        <v>1090</v>
      </c>
      <c r="J1271" s="41" t="s">
        <v>90</v>
      </c>
      <c r="K1271" s="36" t="s">
        <v>27</v>
      </c>
      <c r="L1271" s="62">
        <v>298519</v>
      </c>
      <c r="M1271" s="211">
        <v>45536</v>
      </c>
    </row>
    <row r="1272" spans="1:13" ht="40.5" x14ac:dyDescent="0.2">
      <c r="A1272" s="18" t="s">
        <v>49</v>
      </c>
      <c r="B1272" s="128" t="s">
        <v>2</v>
      </c>
      <c r="C1272" s="128" t="s">
        <v>2</v>
      </c>
      <c r="D1272" s="118" t="s">
        <v>606</v>
      </c>
      <c r="E1272" s="44">
        <v>45517</v>
      </c>
      <c r="F1272" s="57" t="s">
        <v>23</v>
      </c>
      <c r="G1272" s="36">
        <v>11240344</v>
      </c>
      <c r="H1272" s="47">
        <v>45539</v>
      </c>
      <c r="I1272" s="41" t="s">
        <v>1091</v>
      </c>
      <c r="J1272" s="41" t="s">
        <v>90</v>
      </c>
      <c r="K1272" s="36" t="s">
        <v>27</v>
      </c>
      <c r="L1272" s="62">
        <v>681546</v>
      </c>
      <c r="M1272" s="211">
        <v>45536</v>
      </c>
    </row>
    <row r="1273" spans="1:13" ht="27" x14ac:dyDescent="0.2">
      <c r="A1273" s="18" t="s">
        <v>49</v>
      </c>
      <c r="B1273" s="32" t="s">
        <v>0</v>
      </c>
      <c r="C1273" s="18" t="s">
        <v>72</v>
      </c>
      <c r="D1273" s="31" t="s">
        <v>15</v>
      </c>
      <c r="E1273" s="31" t="s">
        <v>15</v>
      </c>
      <c r="F1273" s="57" t="s">
        <v>25</v>
      </c>
      <c r="G1273" s="36">
        <v>11240345</v>
      </c>
      <c r="H1273" s="47">
        <v>45539</v>
      </c>
      <c r="I1273" s="41" t="s">
        <v>1092</v>
      </c>
      <c r="J1273" s="34" t="s">
        <v>1093</v>
      </c>
      <c r="K1273" s="35" t="s">
        <v>1094</v>
      </c>
      <c r="L1273" s="62">
        <v>1500000</v>
      </c>
      <c r="M1273" s="211">
        <v>45536</v>
      </c>
    </row>
    <row r="1274" spans="1:13" ht="27" x14ac:dyDescent="0.2">
      <c r="A1274" s="18" t="s">
        <v>48</v>
      </c>
      <c r="B1274" s="32" t="s">
        <v>0</v>
      </c>
      <c r="C1274" s="18" t="s">
        <v>72</v>
      </c>
      <c r="D1274" s="31" t="s">
        <v>15</v>
      </c>
      <c r="E1274" s="31" t="s">
        <v>15</v>
      </c>
      <c r="F1274" s="57" t="s">
        <v>25</v>
      </c>
      <c r="G1274" s="147">
        <v>12240182</v>
      </c>
      <c r="H1274" s="44">
        <v>45539</v>
      </c>
      <c r="I1274" s="32" t="s">
        <v>1121</v>
      </c>
      <c r="J1274" s="32" t="s">
        <v>391</v>
      </c>
      <c r="K1274" s="35" t="s">
        <v>392</v>
      </c>
      <c r="L1274" s="133">
        <v>73780</v>
      </c>
      <c r="M1274" s="211">
        <v>45536</v>
      </c>
    </row>
    <row r="1275" spans="1:13" ht="27" x14ac:dyDescent="0.2">
      <c r="A1275" s="18" t="s">
        <v>48</v>
      </c>
      <c r="B1275" s="32" t="s">
        <v>14</v>
      </c>
      <c r="C1275" s="37" t="s">
        <v>20</v>
      </c>
      <c r="D1275" s="31" t="s">
        <v>15</v>
      </c>
      <c r="E1275" s="31" t="s">
        <v>15</v>
      </c>
      <c r="F1275" s="57" t="s">
        <v>25</v>
      </c>
      <c r="G1275" s="147">
        <v>12240183</v>
      </c>
      <c r="H1275" s="44">
        <v>45539</v>
      </c>
      <c r="I1275" s="32" t="s">
        <v>1122</v>
      </c>
      <c r="J1275" s="32" t="s">
        <v>1123</v>
      </c>
      <c r="K1275" s="35" t="s">
        <v>182</v>
      </c>
      <c r="L1275" s="133">
        <v>94471</v>
      </c>
      <c r="M1275" s="211">
        <v>45536</v>
      </c>
    </row>
    <row r="1276" spans="1:13" ht="13.5" x14ac:dyDescent="0.2">
      <c r="A1276" s="18" t="s">
        <v>53</v>
      </c>
      <c r="B1276" s="73" t="s">
        <v>636</v>
      </c>
      <c r="C1276" s="37" t="s">
        <v>73</v>
      </c>
      <c r="D1276" s="31" t="s">
        <v>15</v>
      </c>
      <c r="E1276" s="31" t="s">
        <v>15</v>
      </c>
      <c r="F1276" s="57" t="s">
        <v>25</v>
      </c>
      <c r="G1276" s="66">
        <v>14240245</v>
      </c>
      <c r="H1276" s="68">
        <v>45539</v>
      </c>
      <c r="I1276" s="32" t="s">
        <v>1235</v>
      </c>
      <c r="J1276" s="51" t="s">
        <v>1236</v>
      </c>
      <c r="K1276" s="66" t="s">
        <v>1237</v>
      </c>
      <c r="L1276" s="65">
        <v>1560447</v>
      </c>
      <c r="M1276" s="211">
        <v>45536</v>
      </c>
    </row>
    <row r="1277" spans="1:13" ht="27" x14ac:dyDescent="0.2">
      <c r="A1277" s="18" t="s">
        <v>53</v>
      </c>
      <c r="B1277" s="73" t="s">
        <v>636</v>
      </c>
      <c r="C1277" s="37" t="s">
        <v>73</v>
      </c>
      <c r="D1277" s="31" t="s">
        <v>15</v>
      </c>
      <c r="E1277" s="31" t="s">
        <v>15</v>
      </c>
      <c r="F1277" s="57" t="s">
        <v>25</v>
      </c>
      <c r="G1277" s="66">
        <v>14240246</v>
      </c>
      <c r="H1277" s="68">
        <v>45539</v>
      </c>
      <c r="I1277" s="32" t="s">
        <v>1238</v>
      </c>
      <c r="J1277" s="51" t="s">
        <v>1239</v>
      </c>
      <c r="K1277" s="66" t="s">
        <v>1240</v>
      </c>
      <c r="L1277" s="65">
        <v>1967784</v>
      </c>
      <c r="M1277" s="211">
        <v>45536</v>
      </c>
    </row>
    <row r="1278" spans="1:13" ht="40.5" x14ac:dyDescent="0.2">
      <c r="A1278" s="18" t="s">
        <v>56</v>
      </c>
      <c r="B1278" s="32" t="s">
        <v>14</v>
      </c>
      <c r="C1278" s="37" t="s">
        <v>20</v>
      </c>
      <c r="D1278" s="31" t="s">
        <v>15</v>
      </c>
      <c r="E1278" s="31" t="s">
        <v>15</v>
      </c>
      <c r="F1278" s="57" t="s">
        <v>25</v>
      </c>
      <c r="G1278" s="66">
        <v>16240279</v>
      </c>
      <c r="H1278" s="46">
        <v>45539</v>
      </c>
      <c r="I1278" s="41" t="s">
        <v>1312</v>
      </c>
      <c r="J1278" s="41" t="s">
        <v>359</v>
      </c>
      <c r="K1278" s="66" t="s">
        <v>360</v>
      </c>
      <c r="L1278" s="65">
        <v>129710</v>
      </c>
      <c r="M1278" s="211">
        <v>45536</v>
      </c>
    </row>
    <row r="1279" spans="1:13" ht="27" x14ac:dyDescent="0.2">
      <c r="A1279" s="18" t="s">
        <v>56</v>
      </c>
      <c r="B1279" s="32" t="s">
        <v>0</v>
      </c>
      <c r="C1279" s="18" t="s">
        <v>72</v>
      </c>
      <c r="D1279" s="31" t="s">
        <v>15</v>
      </c>
      <c r="E1279" s="31" t="s">
        <v>15</v>
      </c>
      <c r="F1279" s="42" t="s">
        <v>1</v>
      </c>
      <c r="G1279" s="140">
        <v>19465</v>
      </c>
      <c r="H1279" s="109">
        <v>45539</v>
      </c>
      <c r="I1279" s="69" t="s">
        <v>1331</v>
      </c>
      <c r="J1279" s="69" t="s">
        <v>248</v>
      </c>
      <c r="K1279" s="140" t="s">
        <v>249</v>
      </c>
      <c r="L1279" s="151">
        <v>24684407</v>
      </c>
      <c r="M1279" s="211">
        <v>45536</v>
      </c>
    </row>
    <row r="1280" spans="1:13" ht="27" x14ac:dyDescent="0.2">
      <c r="A1280" s="18" t="s">
        <v>56</v>
      </c>
      <c r="B1280" s="32" t="s">
        <v>0</v>
      </c>
      <c r="C1280" s="18" t="s">
        <v>72</v>
      </c>
      <c r="D1280" s="31" t="s">
        <v>15</v>
      </c>
      <c r="E1280" s="31" t="s">
        <v>15</v>
      </c>
      <c r="F1280" s="42" t="s">
        <v>1</v>
      </c>
      <c r="G1280" s="140">
        <v>9894</v>
      </c>
      <c r="H1280" s="109">
        <v>45539</v>
      </c>
      <c r="I1280" s="69" t="s">
        <v>1332</v>
      </c>
      <c r="J1280" s="69" t="s">
        <v>248</v>
      </c>
      <c r="K1280" s="140" t="s">
        <v>249</v>
      </c>
      <c r="L1280" s="151">
        <v>660852</v>
      </c>
      <c r="M1280" s="211">
        <v>45536</v>
      </c>
    </row>
    <row r="1281" spans="1:13" ht="40.5" x14ac:dyDescent="0.2">
      <c r="A1281" s="88" t="s">
        <v>17</v>
      </c>
      <c r="B1281" s="32" t="s">
        <v>0</v>
      </c>
      <c r="C1281" s="18" t="s">
        <v>72</v>
      </c>
      <c r="D1281" s="31" t="s">
        <v>15</v>
      </c>
      <c r="E1281" s="31" t="s">
        <v>15</v>
      </c>
      <c r="F1281" s="57" t="s">
        <v>25</v>
      </c>
      <c r="G1281" s="152">
        <v>17240853</v>
      </c>
      <c r="H1281" s="68">
        <v>45539</v>
      </c>
      <c r="I1281" s="41" t="s">
        <v>1345</v>
      </c>
      <c r="J1281" s="84" t="s">
        <v>1346</v>
      </c>
      <c r="K1281" s="127" t="s">
        <v>218</v>
      </c>
      <c r="L1281" s="65">
        <v>412930</v>
      </c>
      <c r="M1281" s="211">
        <v>45536</v>
      </c>
    </row>
    <row r="1282" spans="1:13" ht="27" x14ac:dyDescent="0.2">
      <c r="A1282" s="88" t="s">
        <v>17</v>
      </c>
      <c r="B1282" s="32" t="s">
        <v>0</v>
      </c>
      <c r="C1282" s="18" t="s">
        <v>72</v>
      </c>
      <c r="D1282" s="31" t="s">
        <v>15</v>
      </c>
      <c r="E1282" s="31" t="s">
        <v>15</v>
      </c>
      <c r="F1282" s="57" t="s">
        <v>25</v>
      </c>
      <c r="G1282" s="152">
        <v>17240854</v>
      </c>
      <c r="H1282" s="68">
        <v>45539</v>
      </c>
      <c r="I1282" s="41" t="s">
        <v>1347</v>
      </c>
      <c r="J1282" s="84" t="s">
        <v>1348</v>
      </c>
      <c r="K1282" s="127" t="s">
        <v>1349</v>
      </c>
      <c r="L1282" s="65">
        <v>5534928</v>
      </c>
      <c r="M1282" s="211">
        <v>45536</v>
      </c>
    </row>
    <row r="1283" spans="1:13" ht="54" x14ac:dyDescent="0.2">
      <c r="A1283" s="88" t="s">
        <v>17</v>
      </c>
      <c r="B1283" s="119" t="s">
        <v>20</v>
      </c>
      <c r="C1283" s="37" t="s">
        <v>20</v>
      </c>
      <c r="D1283" s="119" t="s">
        <v>250</v>
      </c>
      <c r="E1283" s="120">
        <v>45159</v>
      </c>
      <c r="F1283" s="57" t="s">
        <v>25</v>
      </c>
      <c r="G1283" s="152">
        <v>17240855</v>
      </c>
      <c r="H1283" s="68">
        <v>45539</v>
      </c>
      <c r="I1283" s="41" t="s">
        <v>1350</v>
      </c>
      <c r="J1283" s="41" t="s">
        <v>251</v>
      </c>
      <c r="K1283" s="127" t="s">
        <v>252</v>
      </c>
      <c r="L1283" s="65">
        <v>92500</v>
      </c>
      <c r="M1283" s="211">
        <v>45536</v>
      </c>
    </row>
    <row r="1284" spans="1:13" ht="40.5" x14ac:dyDescent="0.2">
      <c r="A1284" s="88" t="s">
        <v>17</v>
      </c>
      <c r="B1284" s="128" t="s">
        <v>2</v>
      </c>
      <c r="C1284" s="128" t="s">
        <v>2</v>
      </c>
      <c r="D1284" s="118" t="s">
        <v>606</v>
      </c>
      <c r="E1284" s="44">
        <v>45517</v>
      </c>
      <c r="F1284" s="57" t="s">
        <v>25</v>
      </c>
      <c r="G1284" s="152">
        <v>17240856</v>
      </c>
      <c r="H1284" s="68">
        <v>45539</v>
      </c>
      <c r="I1284" s="87" t="s">
        <v>1351</v>
      </c>
      <c r="J1284" s="41" t="s">
        <v>90</v>
      </c>
      <c r="K1284" s="36" t="s">
        <v>27</v>
      </c>
      <c r="L1284" s="65">
        <v>111745</v>
      </c>
      <c r="M1284" s="211">
        <v>45536</v>
      </c>
    </row>
    <row r="1285" spans="1:13" ht="40.5" x14ac:dyDescent="0.2">
      <c r="A1285" s="88" t="s">
        <v>17</v>
      </c>
      <c r="B1285" s="128" t="s">
        <v>2</v>
      </c>
      <c r="C1285" s="128" t="s">
        <v>2</v>
      </c>
      <c r="D1285" s="118" t="s">
        <v>606</v>
      </c>
      <c r="E1285" s="44">
        <v>45517</v>
      </c>
      <c r="F1285" s="57" t="s">
        <v>25</v>
      </c>
      <c r="G1285" s="152">
        <v>17240857</v>
      </c>
      <c r="H1285" s="68">
        <v>45539</v>
      </c>
      <c r="I1285" s="87" t="s">
        <v>1352</v>
      </c>
      <c r="J1285" s="41" t="s">
        <v>90</v>
      </c>
      <c r="K1285" s="36" t="s">
        <v>27</v>
      </c>
      <c r="L1285" s="65">
        <v>111745</v>
      </c>
      <c r="M1285" s="211">
        <v>45536</v>
      </c>
    </row>
    <row r="1286" spans="1:13" ht="40.5" x14ac:dyDescent="0.2">
      <c r="A1286" s="88" t="s">
        <v>17</v>
      </c>
      <c r="B1286" s="128" t="s">
        <v>2</v>
      </c>
      <c r="C1286" s="128" t="s">
        <v>2</v>
      </c>
      <c r="D1286" s="118" t="s">
        <v>606</v>
      </c>
      <c r="E1286" s="44">
        <v>45517</v>
      </c>
      <c r="F1286" s="57" t="s">
        <v>25</v>
      </c>
      <c r="G1286" s="152">
        <v>17240858</v>
      </c>
      <c r="H1286" s="68">
        <v>45539</v>
      </c>
      <c r="I1286" s="87" t="s">
        <v>1353</v>
      </c>
      <c r="J1286" s="41" t="s">
        <v>90</v>
      </c>
      <c r="K1286" s="36" t="s">
        <v>27</v>
      </c>
      <c r="L1286" s="65">
        <v>111745</v>
      </c>
      <c r="M1286" s="211">
        <v>45536</v>
      </c>
    </row>
    <row r="1287" spans="1:13" ht="27" x14ac:dyDescent="0.2">
      <c r="A1287" s="18" t="s">
        <v>60</v>
      </c>
      <c r="B1287" s="32" t="s">
        <v>14</v>
      </c>
      <c r="C1287" s="37" t="s">
        <v>20</v>
      </c>
      <c r="D1287" s="31" t="s">
        <v>15</v>
      </c>
      <c r="E1287" s="31" t="s">
        <v>15</v>
      </c>
      <c r="F1287" s="57" t="s">
        <v>23</v>
      </c>
      <c r="G1287" s="66">
        <v>18240283</v>
      </c>
      <c r="H1287" s="46">
        <v>45540</v>
      </c>
      <c r="I1287" s="41" t="s">
        <v>604</v>
      </c>
      <c r="J1287" s="32" t="s">
        <v>605</v>
      </c>
      <c r="K1287" s="36" t="s">
        <v>96</v>
      </c>
      <c r="L1287" s="65">
        <v>178500</v>
      </c>
      <c r="M1287" s="211">
        <v>45536</v>
      </c>
    </row>
    <row r="1288" spans="1:13" ht="40.5" x14ac:dyDescent="0.2">
      <c r="A1288" s="18" t="s">
        <v>60</v>
      </c>
      <c r="B1288" s="128" t="s">
        <v>2</v>
      </c>
      <c r="C1288" s="128" t="s">
        <v>2</v>
      </c>
      <c r="D1288" s="118" t="s">
        <v>606</v>
      </c>
      <c r="E1288" s="44">
        <v>45517</v>
      </c>
      <c r="F1288" s="57" t="s">
        <v>23</v>
      </c>
      <c r="G1288" s="66">
        <v>18240284</v>
      </c>
      <c r="H1288" s="46">
        <v>45540</v>
      </c>
      <c r="I1288" s="41" t="s">
        <v>607</v>
      </c>
      <c r="J1288" s="41" t="s">
        <v>90</v>
      </c>
      <c r="K1288" s="36" t="s">
        <v>27</v>
      </c>
      <c r="L1288" s="65">
        <v>437858</v>
      </c>
      <c r="M1288" s="211">
        <v>45536</v>
      </c>
    </row>
    <row r="1289" spans="1:13" ht="40.5" x14ac:dyDescent="0.2">
      <c r="A1289" s="18" t="s">
        <v>60</v>
      </c>
      <c r="B1289" s="18" t="s">
        <v>16</v>
      </c>
      <c r="C1289" s="18" t="s">
        <v>72</v>
      </c>
      <c r="D1289" s="111" t="s">
        <v>118</v>
      </c>
      <c r="E1289" s="44" t="s">
        <v>118</v>
      </c>
      <c r="F1289" s="57" t="s">
        <v>23</v>
      </c>
      <c r="G1289" s="66">
        <v>18240285</v>
      </c>
      <c r="H1289" s="46">
        <v>45540</v>
      </c>
      <c r="I1289" s="41" t="s">
        <v>608</v>
      </c>
      <c r="J1289" s="41" t="s">
        <v>609</v>
      </c>
      <c r="K1289" s="76" t="s">
        <v>176</v>
      </c>
      <c r="L1289" s="65">
        <v>2527000</v>
      </c>
      <c r="M1289" s="211">
        <v>45536</v>
      </c>
    </row>
    <row r="1290" spans="1:13" ht="40.5" x14ac:dyDescent="0.2">
      <c r="A1290" s="18" t="s">
        <v>60</v>
      </c>
      <c r="B1290" s="18" t="s">
        <v>16</v>
      </c>
      <c r="C1290" s="18" t="s">
        <v>72</v>
      </c>
      <c r="D1290" s="111" t="s">
        <v>610</v>
      </c>
      <c r="E1290" s="44">
        <v>45348</v>
      </c>
      <c r="F1290" s="57" t="s">
        <v>23</v>
      </c>
      <c r="G1290" s="66">
        <v>18240286</v>
      </c>
      <c r="H1290" s="46">
        <v>45540</v>
      </c>
      <c r="I1290" s="41" t="s">
        <v>611</v>
      </c>
      <c r="J1290" s="41" t="s">
        <v>308</v>
      </c>
      <c r="K1290" s="76" t="s">
        <v>309</v>
      </c>
      <c r="L1290" s="65">
        <v>3000000</v>
      </c>
      <c r="M1290" s="211">
        <v>45536</v>
      </c>
    </row>
    <row r="1291" spans="1:13" ht="27" x14ac:dyDescent="0.2">
      <c r="A1291" s="18" t="s">
        <v>54</v>
      </c>
      <c r="B1291" s="128" t="s">
        <v>2</v>
      </c>
      <c r="C1291" s="128" t="s">
        <v>2</v>
      </c>
      <c r="D1291" s="118" t="s">
        <v>606</v>
      </c>
      <c r="E1291" s="44">
        <v>45517</v>
      </c>
      <c r="F1291" s="57" t="s">
        <v>25</v>
      </c>
      <c r="G1291" s="64">
        <v>42400273</v>
      </c>
      <c r="H1291" s="138">
        <v>45540</v>
      </c>
      <c r="I1291" s="135" t="s">
        <v>752</v>
      </c>
      <c r="J1291" s="41" t="s">
        <v>90</v>
      </c>
      <c r="K1291" s="36" t="s">
        <v>27</v>
      </c>
      <c r="L1291" s="70">
        <v>901509</v>
      </c>
      <c r="M1291" s="211">
        <v>45536</v>
      </c>
    </row>
    <row r="1292" spans="1:13" ht="27" x14ac:dyDescent="0.2">
      <c r="A1292" s="18" t="s">
        <v>54</v>
      </c>
      <c r="B1292" s="128" t="s">
        <v>2</v>
      </c>
      <c r="C1292" s="128" t="s">
        <v>2</v>
      </c>
      <c r="D1292" s="118" t="s">
        <v>606</v>
      </c>
      <c r="E1292" s="44">
        <v>45517</v>
      </c>
      <c r="F1292" s="57" t="s">
        <v>25</v>
      </c>
      <c r="G1292" s="64">
        <v>42400274</v>
      </c>
      <c r="H1292" s="138">
        <v>45540</v>
      </c>
      <c r="I1292" s="135" t="s">
        <v>753</v>
      </c>
      <c r="J1292" s="41" t="s">
        <v>90</v>
      </c>
      <c r="K1292" s="36" t="s">
        <v>27</v>
      </c>
      <c r="L1292" s="70">
        <v>901509</v>
      </c>
      <c r="M1292" s="211">
        <v>45536</v>
      </c>
    </row>
    <row r="1293" spans="1:13" ht="27" x14ac:dyDescent="0.2">
      <c r="A1293" s="18" t="s">
        <v>54</v>
      </c>
      <c r="B1293" s="128" t="s">
        <v>2</v>
      </c>
      <c r="C1293" s="128" t="s">
        <v>2</v>
      </c>
      <c r="D1293" s="118" t="s">
        <v>606</v>
      </c>
      <c r="E1293" s="44">
        <v>45517</v>
      </c>
      <c r="F1293" s="57" t="s">
        <v>25</v>
      </c>
      <c r="G1293" s="64">
        <v>42400275</v>
      </c>
      <c r="H1293" s="138">
        <v>45540</v>
      </c>
      <c r="I1293" s="135" t="s">
        <v>754</v>
      </c>
      <c r="J1293" s="41" t="s">
        <v>90</v>
      </c>
      <c r="K1293" s="36" t="s">
        <v>27</v>
      </c>
      <c r="L1293" s="70">
        <v>901509</v>
      </c>
      <c r="M1293" s="211">
        <v>45536</v>
      </c>
    </row>
    <row r="1294" spans="1:13" ht="13.5" x14ac:dyDescent="0.2">
      <c r="A1294" s="18" t="s">
        <v>48</v>
      </c>
      <c r="B1294" s="32" t="s">
        <v>14</v>
      </c>
      <c r="C1294" s="37" t="s">
        <v>20</v>
      </c>
      <c r="D1294" s="31" t="s">
        <v>15</v>
      </c>
      <c r="E1294" s="31" t="s">
        <v>15</v>
      </c>
      <c r="F1294" s="57" t="s">
        <v>25</v>
      </c>
      <c r="G1294" s="147">
        <v>12240184</v>
      </c>
      <c r="H1294" s="44">
        <v>45540</v>
      </c>
      <c r="I1294" s="32" t="s">
        <v>1124</v>
      </c>
      <c r="J1294" s="32" t="s">
        <v>1125</v>
      </c>
      <c r="K1294" s="35" t="s">
        <v>1126</v>
      </c>
      <c r="L1294" s="133">
        <v>1871868</v>
      </c>
      <c r="M1294" s="211">
        <v>45536</v>
      </c>
    </row>
    <row r="1295" spans="1:13" ht="13.5" x14ac:dyDescent="0.2">
      <c r="A1295" s="18" t="s">
        <v>48</v>
      </c>
      <c r="B1295" s="32" t="s">
        <v>14</v>
      </c>
      <c r="C1295" s="37" t="s">
        <v>20</v>
      </c>
      <c r="D1295" s="31" t="s">
        <v>15</v>
      </c>
      <c r="E1295" s="31" t="s">
        <v>15</v>
      </c>
      <c r="F1295" s="57" t="s">
        <v>25</v>
      </c>
      <c r="G1295" s="147">
        <v>12240185</v>
      </c>
      <c r="H1295" s="44">
        <v>45540</v>
      </c>
      <c r="I1295" s="32" t="s">
        <v>1127</v>
      </c>
      <c r="J1295" s="32" t="s">
        <v>1128</v>
      </c>
      <c r="K1295" s="35" t="s">
        <v>1129</v>
      </c>
      <c r="L1295" s="133">
        <v>599900</v>
      </c>
      <c r="M1295" s="211">
        <v>45536</v>
      </c>
    </row>
    <row r="1296" spans="1:13" ht="27" x14ac:dyDescent="0.2">
      <c r="A1296" s="18" t="s">
        <v>51</v>
      </c>
      <c r="B1296" s="32" t="s">
        <v>14</v>
      </c>
      <c r="C1296" s="37" t="s">
        <v>20</v>
      </c>
      <c r="D1296" s="31" t="s">
        <v>15</v>
      </c>
      <c r="E1296" s="31" t="s">
        <v>15</v>
      </c>
      <c r="F1296" s="57" t="s">
        <v>25</v>
      </c>
      <c r="G1296" s="66">
        <v>13240288</v>
      </c>
      <c r="H1296" s="46">
        <v>45540</v>
      </c>
      <c r="I1296" s="41" t="s">
        <v>1177</v>
      </c>
      <c r="J1296" s="41" t="s">
        <v>356</v>
      </c>
      <c r="K1296" s="76" t="s">
        <v>193</v>
      </c>
      <c r="L1296" s="65">
        <v>86913</v>
      </c>
      <c r="M1296" s="211">
        <v>45536</v>
      </c>
    </row>
    <row r="1297" spans="1:13" ht="27" x14ac:dyDescent="0.2">
      <c r="A1297" s="18" t="s">
        <v>51</v>
      </c>
      <c r="B1297" s="32" t="s">
        <v>14</v>
      </c>
      <c r="C1297" s="37" t="s">
        <v>20</v>
      </c>
      <c r="D1297" s="31" t="s">
        <v>15</v>
      </c>
      <c r="E1297" s="31" t="s">
        <v>15</v>
      </c>
      <c r="F1297" s="57" t="s">
        <v>25</v>
      </c>
      <c r="G1297" s="66">
        <v>13240289</v>
      </c>
      <c r="H1297" s="46">
        <v>45540</v>
      </c>
      <c r="I1297" s="41" t="s">
        <v>1178</v>
      </c>
      <c r="J1297" s="41" t="s">
        <v>1179</v>
      </c>
      <c r="K1297" s="76" t="s">
        <v>1180</v>
      </c>
      <c r="L1297" s="65">
        <v>208845</v>
      </c>
      <c r="M1297" s="211">
        <v>45536</v>
      </c>
    </row>
    <row r="1298" spans="1:13" ht="27" x14ac:dyDescent="0.2">
      <c r="A1298" s="18" t="s">
        <v>51</v>
      </c>
      <c r="B1298" s="32" t="s">
        <v>14</v>
      </c>
      <c r="C1298" s="37" t="s">
        <v>20</v>
      </c>
      <c r="D1298" s="31" t="s">
        <v>15</v>
      </c>
      <c r="E1298" s="31" t="s">
        <v>15</v>
      </c>
      <c r="F1298" s="57" t="s">
        <v>25</v>
      </c>
      <c r="G1298" s="66">
        <v>13240290</v>
      </c>
      <c r="H1298" s="46">
        <v>45540</v>
      </c>
      <c r="I1298" s="41" t="s">
        <v>1181</v>
      </c>
      <c r="J1298" s="41" t="s">
        <v>1182</v>
      </c>
      <c r="K1298" s="76" t="s">
        <v>1183</v>
      </c>
      <c r="L1298" s="65">
        <v>128520</v>
      </c>
      <c r="M1298" s="211">
        <v>45536</v>
      </c>
    </row>
    <row r="1299" spans="1:13" ht="27" x14ac:dyDescent="0.2">
      <c r="A1299" s="18" t="s">
        <v>42</v>
      </c>
      <c r="B1299" s="32" t="s">
        <v>14</v>
      </c>
      <c r="C1299" s="37" t="s">
        <v>20</v>
      </c>
      <c r="D1299" s="31" t="s">
        <v>15</v>
      </c>
      <c r="E1299" s="31" t="s">
        <v>15</v>
      </c>
      <c r="F1299" s="57" t="s">
        <v>25</v>
      </c>
      <c r="G1299" s="66">
        <v>15240272</v>
      </c>
      <c r="H1299" s="68">
        <v>45540</v>
      </c>
      <c r="I1299" s="41" t="s">
        <v>1274</v>
      </c>
      <c r="J1299" s="41" t="s">
        <v>1275</v>
      </c>
      <c r="K1299" s="76" t="s">
        <v>1276</v>
      </c>
      <c r="L1299" s="74">
        <v>500389</v>
      </c>
      <c r="M1299" s="211">
        <v>45536</v>
      </c>
    </row>
    <row r="1300" spans="1:13" ht="27" x14ac:dyDescent="0.2">
      <c r="A1300" s="18" t="s">
        <v>54</v>
      </c>
      <c r="B1300" s="32" t="s">
        <v>0</v>
      </c>
      <c r="C1300" s="18" t="s">
        <v>72</v>
      </c>
      <c r="D1300" s="31" t="s">
        <v>15</v>
      </c>
      <c r="E1300" s="31" t="s">
        <v>15</v>
      </c>
      <c r="F1300" s="57" t="s">
        <v>25</v>
      </c>
      <c r="G1300" s="64">
        <v>42400276</v>
      </c>
      <c r="H1300" s="138">
        <v>45541</v>
      </c>
      <c r="I1300" s="135" t="s">
        <v>755</v>
      </c>
      <c r="J1300" s="135" t="s">
        <v>756</v>
      </c>
      <c r="K1300" s="137" t="s">
        <v>757</v>
      </c>
      <c r="L1300" s="70">
        <v>178500</v>
      </c>
      <c r="M1300" s="211">
        <v>45536</v>
      </c>
    </row>
    <row r="1301" spans="1:13" ht="27" x14ac:dyDescent="0.2">
      <c r="A1301" s="18" t="s">
        <v>54</v>
      </c>
      <c r="B1301" s="32" t="s">
        <v>0</v>
      </c>
      <c r="C1301" s="18" t="s">
        <v>72</v>
      </c>
      <c r="D1301" s="31" t="s">
        <v>15</v>
      </c>
      <c r="E1301" s="31" t="s">
        <v>15</v>
      </c>
      <c r="F1301" s="57" t="s">
        <v>25</v>
      </c>
      <c r="G1301" s="64">
        <v>42400277</v>
      </c>
      <c r="H1301" s="138">
        <v>45541</v>
      </c>
      <c r="I1301" s="135" t="s">
        <v>758</v>
      </c>
      <c r="J1301" s="135" t="s">
        <v>759</v>
      </c>
      <c r="K1301" s="137" t="s">
        <v>760</v>
      </c>
      <c r="L1301" s="70">
        <v>501335</v>
      </c>
      <c r="M1301" s="211">
        <v>45536</v>
      </c>
    </row>
    <row r="1302" spans="1:13" ht="13.5" x14ac:dyDescent="0.2">
      <c r="A1302" s="18" t="s">
        <v>48</v>
      </c>
      <c r="B1302" s="32" t="s">
        <v>14</v>
      </c>
      <c r="C1302" s="37" t="s">
        <v>20</v>
      </c>
      <c r="D1302" s="31" t="s">
        <v>15</v>
      </c>
      <c r="E1302" s="31" t="s">
        <v>15</v>
      </c>
      <c r="F1302" s="57" t="s">
        <v>25</v>
      </c>
      <c r="G1302" s="147">
        <v>12240186</v>
      </c>
      <c r="H1302" s="44">
        <v>45541</v>
      </c>
      <c r="I1302" s="32" t="s">
        <v>1130</v>
      </c>
      <c r="J1302" s="32" t="s">
        <v>1131</v>
      </c>
      <c r="K1302" s="35" t="s">
        <v>457</v>
      </c>
      <c r="L1302" s="133">
        <v>1018300</v>
      </c>
      <c r="M1302" s="211">
        <v>45536</v>
      </c>
    </row>
    <row r="1303" spans="1:13" ht="13.5" x14ac:dyDescent="0.2">
      <c r="A1303" s="18" t="s">
        <v>48</v>
      </c>
      <c r="B1303" s="32" t="s">
        <v>14</v>
      </c>
      <c r="C1303" s="37" t="s">
        <v>20</v>
      </c>
      <c r="D1303" s="31" t="s">
        <v>15</v>
      </c>
      <c r="E1303" s="31" t="s">
        <v>15</v>
      </c>
      <c r="F1303" s="57" t="s">
        <v>25</v>
      </c>
      <c r="G1303" s="147">
        <v>12240187</v>
      </c>
      <c r="H1303" s="44">
        <v>45541</v>
      </c>
      <c r="I1303" s="32" t="s">
        <v>1132</v>
      </c>
      <c r="J1303" s="32" t="s">
        <v>1133</v>
      </c>
      <c r="K1303" s="35" t="s">
        <v>476</v>
      </c>
      <c r="L1303" s="133">
        <v>342720</v>
      </c>
      <c r="M1303" s="211">
        <v>45536</v>
      </c>
    </row>
    <row r="1304" spans="1:13" ht="40.5" x14ac:dyDescent="0.2">
      <c r="A1304" s="18" t="s">
        <v>42</v>
      </c>
      <c r="B1304" s="32" t="s">
        <v>14</v>
      </c>
      <c r="C1304" s="37" t="s">
        <v>20</v>
      </c>
      <c r="D1304" s="31" t="s">
        <v>15</v>
      </c>
      <c r="E1304" s="31" t="s">
        <v>15</v>
      </c>
      <c r="F1304" s="57" t="s">
        <v>25</v>
      </c>
      <c r="G1304" s="66">
        <v>15240273</v>
      </c>
      <c r="H1304" s="68">
        <v>45541</v>
      </c>
      <c r="I1304" s="41" t="s">
        <v>1277</v>
      </c>
      <c r="J1304" s="41" t="s">
        <v>1278</v>
      </c>
      <c r="K1304" s="76" t="s">
        <v>477</v>
      </c>
      <c r="L1304" s="74">
        <v>214200</v>
      </c>
      <c r="M1304" s="211">
        <v>45536</v>
      </c>
    </row>
    <row r="1305" spans="1:13" ht="27" x14ac:dyDescent="0.2">
      <c r="A1305" s="18" t="s">
        <v>42</v>
      </c>
      <c r="B1305" s="32" t="s">
        <v>14</v>
      </c>
      <c r="C1305" s="37" t="s">
        <v>20</v>
      </c>
      <c r="D1305" s="31" t="s">
        <v>15</v>
      </c>
      <c r="E1305" s="31" t="s">
        <v>15</v>
      </c>
      <c r="F1305" s="57" t="s">
        <v>25</v>
      </c>
      <c r="G1305" s="66">
        <v>15240274</v>
      </c>
      <c r="H1305" s="68">
        <v>45541</v>
      </c>
      <c r="I1305" s="41" t="s">
        <v>1279</v>
      </c>
      <c r="J1305" s="41" t="s">
        <v>1275</v>
      </c>
      <c r="K1305" s="76" t="s">
        <v>1276</v>
      </c>
      <c r="L1305" s="74">
        <v>121073</v>
      </c>
      <c r="M1305" s="211">
        <v>45536</v>
      </c>
    </row>
    <row r="1306" spans="1:13" ht="40.5" x14ac:dyDescent="0.2">
      <c r="A1306" s="18" t="s">
        <v>42</v>
      </c>
      <c r="B1306" s="32" t="s">
        <v>14</v>
      </c>
      <c r="C1306" s="37" t="s">
        <v>20</v>
      </c>
      <c r="D1306" s="31" t="s">
        <v>15</v>
      </c>
      <c r="E1306" s="31" t="s">
        <v>15</v>
      </c>
      <c r="F1306" s="57" t="s">
        <v>25</v>
      </c>
      <c r="G1306" s="66">
        <v>15240275</v>
      </c>
      <c r="H1306" s="68">
        <v>45541</v>
      </c>
      <c r="I1306" s="41" t="s">
        <v>1280</v>
      </c>
      <c r="J1306" s="41" t="s">
        <v>1281</v>
      </c>
      <c r="K1306" s="76" t="s">
        <v>125</v>
      </c>
      <c r="L1306" s="74">
        <v>359316</v>
      </c>
      <c r="M1306" s="211">
        <v>45536</v>
      </c>
    </row>
    <row r="1307" spans="1:13" ht="54" x14ac:dyDescent="0.2">
      <c r="A1307" s="18" t="s">
        <v>56</v>
      </c>
      <c r="B1307" s="32" t="s">
        <v>0</v>
      </c>
      <c r="C1307" s="18" t="s">
        <v>72</v>
      </c>
      <c r="D1307" s="31" t="s">
        <v>15</v>
      </c>
      <c r="E1307" s="31" t="s">
        <v>15</v>
      </c>
      <c r="F1307" s="57" t="s">
        <v>25</v>
      </c>
      <c r="G1307" s="66">
        <v>16240280</v>
      </c>
      <c r="H1307" s="46">
        <v>45541</v>
      </c>
      <c r="I1307" s="41" t="s">
        <v>1313</v>
      </c>
      <c r="J1307" s="41" t="s">
        <v>154</v>
      </c>
      <c r="K1307" s="140" t="s">
        <v>130</v>
      </c>
      <c r="L1307" s="65">
        <v>22491</v>
      </c>
      <c r="M1307" s="211">
        <v>45536</v>
      </c>
    </row>
    <row r="1308" spans="1:13" ht="40.5" x14ac:dyDescent="0.2">
      <c r="A1308" s="88" t="s">
        <v>17</v>
      </c>
      <c r="B1308" s="32" t="s">
        <v>0</v>
      </c>
      <c r="C1308" s="18" t="s">
        <v>72</v>
      </c>
      <c r="D1308" s="31" t="s">
        <v>15</v>
      </c>
      <c r="E1308" s="31" t="s">
        <v>15</v>
      </c>
      <c r="F1308" s="57" t="s">
        <v>25</v>
      </c>
      <c r="G1308" s="152">
        <v>17240859</v>
      </c>
      <c r="H1308" s="68">
        <v>45541</v>
      </c>
      <c r="I1308" s="41" t="s">
        <v>1354</v>
      </c>
      <c r="J1308" s="41" t="s">
        <v>1355</v>
      </c>
      <c r="K1308" s="127" t="s">
        <v>1356</v>
      </c>
      <c r="L1308" s="65">
        <v>511700</v>
      </c>
      <c r="M1308" s="211">
        <v>45536</v>
      </c>
    </row>
    <row r="1309" spans="1:13" ht="27" x14ac:dyDescent="0.2">
      <c r="A1309" s="88" t="s">
        <v>17</v>
      </c>
      <c r="B1309" s="18" t="s">
        <v>16</v>
      </c>
      <c r="C1309" s="18" t="s">
        <v>72</v>
      </c>
      <c r="D1309" s="58" t="s">
        <v>570</v>
      </c>
      <c r="E1309" s="47" t="s">
        <v>571</v>
      </c>
      <c r="F1309" s="57" t="s">
        <v>25</v>
      </c>
      <c r="G1309" s="152">
        <v>17240860</v>
      </c>
      <c r="H1309" s="68">
        <v>45541</v>
      </c>
      <c r="I1309" s="41" t="s">
        <v>1357</v>
      </c>
      <c r="J1309" s="41" t="s">
        <v>572</v>
      </c>
      <c r="K1309" s="127" t="s">
        <v>573</v>
      </c>
      <c r="L1309" s="65">
        <v>6500000</v>
      </c>
      <c r="M1309" s="211">
        <v>45536</v>
      </c>
    </row>
    <row r="1310" spans="1:13" ht="40.5" x14ac:dyDescent="0.2">
      <c r="A1310" s="88" t="s">
        <v>17</v>
      </c>
      <c r="B1310" s="128" t="s">
        <v>2</v>
      </c>
      <c r="C1310" s="128" t="s">
        <v>2</v>
      </c>
      <c r="D1310" s="118" t="s">
        <v>606</v>
      </c>
      <c r="E1310" s="44">
        <v>45517</v>
      </c>
      <c r="F1310" s="57" t="s">
        <v>25</v>
      </c>
      <c r="G1310" s="152">
        <v>17240861</v>
      </c>
      <c r="H1310" s="68">
        <v>45541</v>
      </c>
      <c r="I1310" s="87" t="s">
        <v>1358</v>
      </c>
      <c r="J1310" s="41" t="s">
        <v>90</v>
      </c>
      <c r="K1310" s="36" t="s">
        <v>27</v>
      </c>
      <c r="L1310" s="65">
        <v>266996</v>
      </c>
      <c r="M1310" s="211">
        <v>45536</v>
      </c>
    </row>
    <row r="1311" spans="1:13" ht="40.5" x14ac:dyDescent="0.2">
      <c r="A1311" s="88" t="s">
        <v>17</v>
      </c>
      <c r="B1311" s="128" t="s">
        <v>2</v>
      </c>
      <c r="C1311" s="128" t="s">
        <v>2</v>
      </c>
      <c r="D1311" s="118" t="s">
        <v>606</v>
      </c>
      <c r="E1311" s="44">
        <v>45517</v>
      </c>
      <c r="F1311" s="57" t="s">
        <v>25</v>
      </c>
      <c r="G1311" s="152">
        <v>17240862</v>
      </c>
      <c r="H1311" s="68">
        <v>45541</v>
      </c>
      <c r="I1311" s="87" t="s">
        <v>1359</v>
      </c>
      <c r="J1311" s="41" t="s">
        <v>90</v>
      </c>
      <c r="K1311" s="36" t="s">
        <v>27</v>
      </c>
      <c r="L1311" s="65">
        <v>246996</v>
      </c>
      <c r="M1311" s="211">
        <v>45536</v>
      </c>
    </row>
    <row r="1312" spans="1:13" ht="27" x14ac:dyDescent="0.2">
      <c r="A1312" s="88" t="s">
        <v>17</v>
      </c>
      <c r="B1312" s="18" t="s">
        <v>16</v>
      </c>
      <c r="C1312" s="18" t="s">
        <v>72</v>
      </c>
      <c r="D1312" s="31" t="s">
        <v>1502</v>
      </c>
      <c r="E1312" s="45">
        <v>45541</v>
      </c>
      <c r="F1312" s="88" t="s">
        <v>22</v>
      </c>
      <c r="G1312" s="148" t="s">
        <v>238</v>
      </c>
      <c r="H1312" s="61">
        <v>45541</v>
      </c>
      <c r="I1312" s="33" t="s">
        <v>1503</v>
      </c>
      <c r="J1312" s="33" t="s">
        <v>1504</v>
      </c>
      <c r="K1312" s="43" t="s">
        <v>362</v>
      </c>
      <c r="L1312" s="133">
        <f>699.7*37800</f>
        <v>26448660</v>
      </c>
      <c r="M1312" s="211">
        <v>45536</v>
      </c>
    </row>
    <row r="1313" spans="1:13" ht="27" x14ac:dyDescent="0.2">
      <c r="A1313" s="18" t="s">
        <v>56</v>
      </c>
      <c r="B1313" s="32" t="s">
        <v>0</v>
      </c>
      <c r="C1313" s="18" t="s">
        <v>72</v>
      </c>
      <c r="D1313" s="31" t="s">
        <v>15</v>
      </c>
      <c r="E1313" s="31" t="s">
        <v>15</v>
      </c>
      <c r="F1313" s="57" t="s">
        <v>19</v>
      </c>
      <c r="G1313" s="140">
        <v>23310924</v>
      </c>
      <c r="H1313" s="109">
        <v>45542</v>
      </c>
      <c r="I1313" s="69" t="s">
        <v>1329</v>
      </c>
      <c r="J1313" s="69" t="s">
        <v>135</v>
      </c>
      <c r="K1313" s="140" t="s">
        <v>136</v>
      </c>
      <c r="L1313" s="151">
        <v>1602899</v>
      </c>
      <c r="M1313" s="211">
        <v>45536</v>
      </c>
    </row>
    <row r="1314" spans="1:13" ht="40.5" x14ac:dyDescent="0.2">
      <c r="A1314" s="18" t="s">
        <v>60</v>
      </c>
      <c r="B1314" s="128" t="s">
        <v>2</v>
      </c>
      <c r="C1314" s="128" t="s">
        <v>2</v>
      </c>
      <c r="D1314" s="118" t="s">
        <v>606</v>
      </c>
      <c r="E1314" s="44">
        <v>45517</v>
      </c>
      <c r="F1314" s="57" t="s">
        <v>23</v>
      </c>
      <c r="G1314" s="66">
        <v>18240287</v>
      </c>
      <c r="H1314" s="46">
        <v>45544</v>
      </c>
      <c r="I1314" s="41" t="s">
        <v>612</v>
      </c>
      <c r="J1314" s="41" t="s">
        <v>90</v>
      </c>
      <c r="K1314" s="36" t="s">
        <v>27</v>
      </c>
      <c r="L1314" s="65">
        <v>4463240</v>
      </c>
      <c r="M1314" s="211">
        <v>45536</v>
      </c>
    </row>
    <row r="1315" spans="1:13" ht="40.5" x14ac:dyDescent="0.2">
      <c r="A1315" s="18" t="s">
        <v>60</v>
      </c>
      <c r="B1315" s="128" t="s">
        <v>2</v>
      </c>
      <c r="C1315" s="128" t="s">
        <v>2</v>
      </c>
      <c r="D1315" s="118" t="s">
        <v>606</v>
      </c>
      <c r="E1315" s="44">
        <v>45517</v>
      </c>
      <c r="F1315" s="57" t="s">
        <v>23</v>
      </c>
      <c r="G1315" s="66">
        <v>18240288</v>
      </c>
      <c r="H1315" s="46">
        <v>45544</v>
      </c>
      <c r="I1315" s="41" t="s">
        <v>612</v>
      </c>
      <c r="J1315" s="41" t="s">
        <v>90</v>
      </c>
      <c r="K1315" s="36" t="s">
        <v>27</v>
      </c>
      <c r="L1315" s="65">
        <v>2231620</v>
      </c>
      <c r="M1315" s="211">
        <v>45536</v>
      </c>
    </row>
    <row r="1316" spans="1:13" ht="27" x14ac:dyDescent="0.2">
      <c r="A1316" s="18" t="s">
        <v>18</v>
      </c>
      <c r="B1316" s="32" t="s">
        <v>14</v>
      </c>
      <c r="C1316" s="37" t="s">
        <v>20</v>
      </c>
      <c r="D1316" s="31" t="s">
        <v>15</v>
      </c>
      <c r="E1316" s="31" t="s">
        <v>15</v>
      </c>
      <c r="F1316" s="57" t="s">
        <v>25</v>
      </c>
      <c r="G1316" s="66">
        <v>1240125</v>
      </c>
      <c r="H1316" s="46">
        <v>45544</v>
      </c>
      <c r="I1316" s="41" t="s">
        <v>642</v>
      </c>
      <c r="J1316" s="41" t="s">
        <v>530</v>
      </c>
      <c r="K1316" s="76" t="s">
        <v>643</v>
      </c>
      <c r="L1316" s="65">
        <v>2432925</v>
      </c>
      <c r="M1316" s="211">
        <v>45536</v>
      </c>
    </row>
    <row r="1317" spans="1:13" ht="27" x14ac:dyDescent="0.2">
      <c r="A1317" s="18" t="s">
        <v>18</v>
      </c>
      <c r="B1317" s="32" t="s">
        <v>0</v>
      </c>
      <c r="C1317" s="18" t="s">
        <v>72</v>
      </c>
      <c r="D1317" s="31" t="s">
        <v>15</v>
      </c>
      <c r="E1317" s="31" t="s">
        <v>15</v>
      </c>
      <c r="F1317" s="57" t="s">
        <v>23</v>
      </c>
      <c r="G1317" s="66">
        <v>1240126</v>
      </c>
      <c r="H1317" s="46">
        <v>45544</v>
      </c>
      <c r="I1317" s="41" t="s">
        <v>644</v>
      </c>
      <c r="J1317" s="41" t="s">
        <v>645</v>
      </c>
      <c r="K1317" s="76" t="s">
        <v>646</v>
      </c>
      <c r="L1317" s="65">
        <v>406398</v>
      </c>
      <c r="M1317" s="211">
        <v>45536</v>
      </c>
    </row>
    <row r="1318" spans="1:13" ht="27" x14ac:dyDescent="0.2">
      <c r="A1318" s="18" t="s">
        <v>18</v>
      </c>
      <c r="B1318" s="32" t="s">
        <v>14</v>
      </c>
      <c r="C1318" s="37" t="s">
        <v>20</v>
      </c>
      <c r="D1318" s="31" t="s">
        <v>15</v>
      </c>
      <c r="E1318" s="31" t="s">
        <v>15</v>
      </c>
      <c r="F1318" s="57" t="s">
        <v>23</v>
      </c>
      <c r="G1318" s="66">
        <v>1240127</v>
      </c>
      <c r="H1318" s="46">
        <v>45544</v>
      </c>
      <c r="I1318" s="41" t="s">
        <v>647</v>
      </c>
      <c r="J1318" s="41" t="s">
        <v>648</v>
      </c>
      <c r="K1318" s="76" t="s">
        <v>649</v>
      </c>
      <c r="L1318" s="65">
        <v>2348000</v>
      </c>
      <c r="M1318" s="211">
        <v>45536</v>
      </c>
    </row>
    <row r="1319" spans="1:13" ht="27" x14ac:dyDescent="0.2">
      <c r="A1319" s="18" t="s">
        <v>55</v>
      </c>
      <c r="B1319" s="32" t="s">
        <v>14</v>
      </c>
      <c r="C1319" s="37" t="s">
        <v>20</v>
      </c>
      <c r="D1319" s="31" t="s">
        <v>15</v>
      </c>
      <c r="E1319" s="31" t="s">
        <v>15</v>
      </c>
      <c r="F1319" s="57" t="s">
        <v>25</v>
      </c>
      <c r="G1319" s="66">
        <v>32400193</v>
      </c>
      <c r="H1319" s="44">
        <v>45544</v>
      </c>
      <c r="I1319" s="32" t="s">
        <v>748</v>
      </c>
      <c r="J1319" s="34" t="s">
        <v>283</v>
      </c>
      <c r="K1319" s="35" t="s">
        <v>284</v>
      </c>
      <c r="L1319" s="133">
        <v>109500</v>
      </c>
      <c r="M1319" s="211">
        <v>45536</v>
      </c>
    </row>
    <row r="1320" spans="1:13" ht="13.5" x14ac:dyDescent="0.2">
      <c r="A1320" s="18" t="s">
        <v>85</v>
      </c>
      <c r="B1320" s="32" t="s">
        <v>14</v>
      </c>
      <c r="C1320" s="37" t="s">
        <v>20</v>
      </c>
      <c r="D1320" s="31" t="s">
        <v>15</v>
      </c>
      <c r="E1320" s="31" t="s">
        <v>15</v>
      </c>
      <c r="F1320" s="57" t="s">
        <v>25</v>
      </c>
      <c r="G1320" s="35">
        <v>6240393</v>
      </c>
      <c r="H1320" s="123">
        <v>45544</v>
      </c>
      <c r="I1320" s="39" t="s">
        <v>835</v>
      </c>
      <c r="J1320" s="34" t="s">
        <v>836</v>
      </c>
      <c r="K1320" s="35" t="s">
        <v>183</v>
      </c>
      <c r="L1320" s="142">
        <v>738005</v>
      </c>
      <c r="M1320" s="211">
        <v>45536</v>
      </c>
    </row>
    <row r="1321" spans="1:13" ht="40.5" x14ac:dyDescent="0.2">
      <c r="A1321" s="18" t="s">
        <v>85</v>
      </c>
      <c r="B1321" s="32" t="s">
        <v>14</v>
      </c>
      <c r="C1321" s="37" t="s">
        <v>20</v>
      </c>
      <c r="D1321" s="31" t="s">
        <v>15</v>
      </c>
      <c r="E1321" s="31" t="s">
        <v>15</v>
      </c>
      <c r="F1321" s="57" t="s">
        <v>25</v>
      </c>
      <c r="G1321" s="35">
        <v>6240394</v>
      </c>
      <c r="H1321" s="123">
        <v>45544</v>
      </c>
      <c r="I1321" s="39" t="s">
        <v>837</v>
      </c>
      <c r="J1321" s="39" t="s">
        <v>838</v>
      </c>
      <c r="K1321" s="35" t="s">
        <v>105</v>
      </c>
      <c r="L1321" s="142">
        <v>331891</v>
      </c>
      <c r="M1321" s="211">
        <v>45536</v>
      </c>
    </row>
    <row r="1322" spans="1:13" ht="13.5" x14ac:dyDescent="0.2">
      <c r="A1322" s="18" t="s">
        <v>85</v>
      </c>
      <c r="B1322" s="32" t="s">
        <v>14</v>
      </c>
      <c r="C1322" s="37" t="s">
        <v>20</v>
      </c>
      <c r="D1322" s="31" t="s">
        <v>15</v>
      </c>
      <c r="E1322" s="31" t="s">
        <v>15</v>
      </c>
      <c r="F1322" s="57" t="s">
        <v>25</v>
      </c>
      <c r="G1322" s="35">
        <v>6240395</v>
      </c>
      <c r="H1322" s="123">
        <v>45544</v>
      </c>
      <c r="I1322" s="39" t="s">
        <v>839</v>
      </c>
      <c r="J1322" s="34" t="s">
        <v>332</v>
      </c>
      <c r="K1322" s="35" t="s">
        <v>333</v>
      </c>
      <c r="L1322" s="142">
        <v>214200</v>
      </c>
      <c r="M1322" s="211">
        <v>45536</v>
      </c>
    </row>
    <row r="1323" spans="1:13" ht="40.5" x14ac:dyDescent="0.2">
      <c r="A1323" s="18" t="s">
        <v>85</v>
      </c>
      <c r="B1323" s="32" t="s">
        <v>14</v>
      </c>
      <c r="C1323" s="37" t="s">
        <v>20</v>
      </c>
      <c r="D1323" s="31" t="s">
        <v>15</v>
      </c>
      <c r="E1323" s="31" t="s">
        <v>15</v>
      </c>
      <c r="F1323" s="57" t="s">
        <v>25</v>
      </c>
      <c r="G1323" s="35">
        <v>6240396</v>
      </c>
      <c r="H1323" s="123">
        <v>45544</v>
      </c>
      <c r="I1323" s="34" t="s">
        <v>840</v>
      </c>
      <c r="J1323" s="39" t="s">
        <v>838</v>
      </c>
      <c r="K1323" s="35" t="s">
        <v>105</v>
      </c>
      <c r="L1323" s="142">
        <v>817768</v>
      </c>
      <c r="M1323" s="211">
        <v>45536</v>
      </c>
    </row>
    <row r="1324" spans="1:13" ht="13.5" x14ac:dyDescent="0.2">
      <c r="A1324" s="18" t="s">
        <v>48</v>
      </c>
      <c r="B1324" s="32" t="s">
        <v>14</v>
      </c>
      <c r="C1324" s="37" t="s">
        <v>20</v>
      </c>
      <c r="D1324" s="31" t="s">
        <v>15</v>
      </c>
      <c r="E1324" s="31" t="s">
        <v>15</v>
      </c>
      <c r="F1324" s="57" t="s">
        <v>25</v>
      </c>
      <c r="G1324" s="147">
        <v>12240188</v>
      </c>
      <c r="H1324" s="44">
        <v>45544</v>
      </c>
      <c r="I1324" s="32" t="s">
        <v>1134</v>
      </c>
      <c r="J1324" s="32" t="s">
        <v>1135</v>
      </c>
      <c r="K1324" s="35" t="s">
        <v>1136</v>
      </c>
      <c r="L1324" s="133">
        <v>303450</v>
      </c>
      <c r="M1324" s="211">
        <v>45536</v>
      </c>
    </row>
    <row r="1325" spans="1:13" ht="27" x14ac:dyDescent="0.2">
      <c r="A1325" s="18" t="s">
        <v>48</v>
      </c>
      <c r="B1325" s="73" t="s">
        <v>636</v>
      </c>
      <c r="C1325" s="37" t="s">
        <v>73</v>
      </c>
      <c r="D1325" s="31" t="s">
        <v>15</v>
      </c>
      <c r="E1325" s="31" t="s">
        <v>15</v>
      </c>
      <c r="F1325" s="57" t="s">
        <v>25</v>
      </c>
      <c r="G1325" s="147">
        <v>12240189</v>
      </c>
      <c r="H1325" s="44">
        <v>45544</v>
      </c>
      <c r="I1325" s="32" t="s">
        <v>1137</v>
      </c>
      <c r="J1325" s="32" t="s">
        <v>1138</v>
      </c>
      <c r="K1325" s="35" t="s">
        <v>1139</v>
      </c>
      <c r="L1325" s="133">
        <v>32740508</v>
      </c>
      <c r="M1325" s="211">
        <v>45536</v>
      </c>
    </row>
    <row r="1326" spans="1:13" ht="27" x14ac:dyDescent="0.2">
      <c r="A1326" s="18" t="s">
        <v>48</v>
      </c>
      <c r="B1326" s="32" t="s">
        <v>0</v>
      </c>
      <c r="C1326" s="18" t="s">
        <v>72</v>
      </c>
      <c r="D1326" s="31" t="s">
        <v>15</v>
      </c>
      <c r="E1326" s="31" t="s">
        <v>15</v>
      </c>
      <c r="F1326" s="57" t="s">
        <v>25</v>
      </c>
      <c r="G1326" s="147">
        <v>12240192</v>
      </c>
      <c r="H1326" s="44">
        <v>45544</v>
      </c>
      <c r="I1326" s="32" t="s">
        <v>1144</v>
      </c>
      <c r="J1326" s="32" t="s">
        <v>152</v>
      </c>
      <c r="K1326" s="35" t="s">
        <v>153</v>
      </c>
      <c r="L1326" s="133">
        <v>481838</v>
      </c>
      <c r="M1326" s="211">
        <v>45536</v>
      </c>
    </row>
    <row r="1327" spans="1:13" ht="27" x14ac:dyDescent="0.2">
      <c r="A1327" s="18" t="s">
        <v>51</v>
      </c>
      <c r="B1327" s="32" t="s">
        <v>14</v>
      </c>
      <c r="C1327" s="37" t="s">
        <v>20</v>
      </c>
      <c r="D1327" s="31" t="s">
        <v>15</v>
      </c>
      <c r="E1327" s="31" t="s">
        <v>15</v>
      </c>
      <c r="F1327" s="57" t="s">
        <v>25</v>
      </c>
      <c r="G1327" s="66">
        <v>13240291</v>
      </c>
      <c r="H1327" s="46">
        <v>45544</v>
      </c>
      <c r="I1327" s="41" t="s">
        <v>1184</v>
      </c>
      <c r="J1327" s="41" t="s">
        <v>1185</v>
      </c>
      <c r="K1327" s="76" t="s">
        <v>1186</v>
      </c>
      <c r="L1327" s="65">
        <v>463768</v>
      </c>
      <c r="M1327" s="211">
        <v>45536</v>
      </c>
    </row>
    <row r="1328" spans="1:13" ht="13.5" x14ac:dyDescent="0.2">
      <c r="A1328" s="18" t="s">
        <v>53</v>
      </c>
      <c r="B1328" s="32" t="s">
        <v>14</v>
      </c>
      <c r="C1328" s="37" t="s">
        <v>20</v>
      </c>
      <c r="D1328" s="31" t="s">
        <v>15</v>
      </c>
      <c r="E1328" s="31" t="s">
        <v>15</v>
      </c>
      <c r="F1328" s="57" t="s">
        <v>25</v>
      </c>
      <c r="G1328" s="66">
        <v>14240247</v>
      </c>
      <c r="H1328" s="68">
        <v>45544</v>
      </c>
      <c r="I1328" s="32" t="s">
        <v>1241</v>
      </c>
      <c r="J1328" s="51" t="s">
        <v>1242</v>
      </c>
      <c r="K1328" s="66" t="s">
        <v>1243</v>
      </c>
      <c r="L1328" s="65">
        <v>663663</v>
      </c>
      <c r="M1328" s="211">
        <v>45536</v>
      </c>
    </row>
    <row r="1329" spans="1:13" ht="13.5" x14ac:dyDescent="0.2">
      <c r="A1329" s="88" t="s">
        <v>17</v>
      </c>
      <c r="B1329" s="32" t="s">
        <v>14</v>
      </c>
      <c r="C1329" s="37" t="s">
        <v>20</v>
      </c>
      <c r="D1329" s="31" t="s">
        <v>15</v>
      </c>
      <c r="E1329" s="31" t="s">
        <v>15</v>
      </c>
      <c r="F1329" s="57" t="s">
        <v>25</v>
      </c>
      <c r="G1329" s="152">
        <v>17240863</v>
      </c>
      <c r="H1329" s="68">
        <v>45544</v>
      </c>
      <c r="I1329" s="41" t="s">
        <v>1360</v>
      </c>
      <c r="J1329" s="41" t="s">
        <v>1361</v>
      </c>
      <c r="K1329" s="127" t="s">
        <v>1362</v>
      </c>
      <c r="L1329" s="65">
        <v>1166200</v>
      </c>
      <c r="M1329" s="211">
        <v>45536</v>
      </c>
    </row>
    <row r="1330" spans="1:13" ht="27" x14ac:dyDescent="0.2">
      <c r="A1330" s="88" t="s">
        <v>17</v>
      </c>
      <c r="B1330" s="32" t="s">
        <v>0</v>
      </c>
      <c r="C1330" s="18" t="s">
        <v>72</v>
      </c>
      <c r="D1330" s="31" t="s">
        <v>15</v>
      </c>
      <c r="E1330" s="31" t="s">
        <v>15</v>
      </c>
      <c r="F1330" s="57" t="s">
        <v>25</v>
      </c>
      <c r="G1330" s="152">
        <v>17240864</v>
      </c>
      <c r="H1330" s="68">
        <v>45544</v>
      </c>
      <c r="I1330" s="41" t="s">
        <v>1363</v>
      </c>
      <c r="J1330" s="41" t="s">
        <v>1364</v>
      </c>
      <c r="K1330" s="127" t="s">
        <v>1365</v>
      </c>
      <c r="L1330" s="65">
        <v>500000</v>
      </c>
      <c r="M1330" s="211">
        <v>45536</v>
      </c>
    </row>
    <row r="1331" spans="1:13" ht="27" x14ac:dyDescent="0.2">
      <c r="A1331" s="88" t="s">
        <v>17</v>
      </c>
      <c r="B1331" s="32" t="s">
        <v>0</v>
      </c>
      <c r="C1331" s="18" t="s">
        <v>72</v>
      </c>
      <c r="D1331" s="31" t="s">
        <v>15</v>
      </c>
      <c r="E1331" s="31" t="s">
        <v>15</v>
      </c>
      <c r="F1331" s="57" t="s">
        <v>25</v>
      </c>
      <c r="G1331" s="152">
        <v>17240865</v>
      </c>
      <c r="H1331" s="68">
        <v>45544</v>
      </c>
      <c r="I1331" s="41" t="s">
        <v>1366</v>
      </c>
      <c r="J1331" s="41" t="s">
        <v>1367</v>
      </c>
      <c r="K1331" s="127" t="s">
        <v>196</v>
      </c>
      <c r="L1331" s="65">
        <v>183600</v>
      </c>
      <c r="M1331" s="211">
        <v>45536</v>
      </c>
    </row>
    <row r="1332" spans="1:13" ht="27" x14ac:dyDescent="0.2">
      <c r="A1332" s="88" t="s">
        <v>17</v>
      </c>
      <c r="B1332" s="18" t="s">
        <v>16</v>
      </c>
      <c r="C1332" s="18" t="s">
        <v>72</v>
      </c>
      <c r="D1332" s="118" t="s">
        <v>1368</v>
      </c>
      <c r="E1332" s="47" t="s">
        <v>1369</v>
      </c>
      <c r="F1332" s="57" t="s">
        <v>25</v>
      </c>
      <c r="G1332" s="152">
        <v>17240866</v>
      </c>
      <c r="H1332" s="68">
        <v>45544</v>
      </c>
      <c r="I1332" s="41" t="s">
        <v>1370</v>
      </c>
      <c r="J1332" s="41" t="s">
        <v>1371</v>
      </c>
      <c r="K1332" s="127" t="s">
        <v>1372</v>
      </c>
      <c r="L1332" s="65">
        <v>1157869</v>
      </c>
      <c r="M1332" s="211">
        <v>45536</v>
      </c>
    </row>
    <row r="1333" spans="1:13" ht="40.5" x14ac:dyDescent="0.2">
      <c r="A1333" s="18" t="s">
        <v>60</v>
      </c>
      <c r="B1333" s="32" t="s">
        <v>14</v>
      </c>
      <c r="C1333" s="37" t="s">
        <v>20</v>
      </c>
      <c r="D1333" s="31" t="s">
        <v>15</v>
      </c>
      <c r="E1333" s="31" t="s">
        <v>15</v>
      </c>
      <c r="F1333" s="57" t="s">
        <v>25</v>
      </c>
      <c r="G1333" s="66">
        <v>18240289</v>
      </c>
      <c r="H1333" s="46">
        <v>45545</v>
      </c>
      <c r="I1333" s="41" t="s">
        <v>613</v>
      </c>
      <c r="J1333" s="41" t="s">
        <v>614</v>
      </c>
      <c r="K1333" s="76" t="s">
        <v>615</v>
      </c>
      <c r="L1333" s="65">
        <v>1259972</v>
      </c>
      <c r="M1333" s="211">
        <v>45536</v>
      </c>
    </row>
    <row r="1334" spans="1:13" ht="40.5" x14ac:dyDescent="0.2">
      <c r="A1334" s="18" t="s">
        <v>60</v>
      </c>
      <c r="B1334" s="128" t="s">
        <v>2</v>
      </c>
      <c r="C1334" s="128" t="s">
        <v>2</v>
      </c>
      <c r="D1334" s="118" t="s">
        <v>606</v>
      </c>
      <c r="E1334" s="44">
        <v>45517</v>
      </c>
      <c r="F1334" s="57" t="s">
        <v>23</v>
      </c>
      <c r="G1334" s="66">
        <v>18240290</v>
      </c>
      <c r="H1334" s="46">
        <v>45545</v>
      </c>
      <c r="I1334" s="41" t="s">
        <v>616</v>
      </c>
      <c r="J1334" s="41" t="s">
        <v>90</v>
      </c>
      <c r="K1334" s="36" t="s">
        <v>27</v>
      </c>
      <c r="L1334" s="65">
        <v>271692</v>
      </c>
      <c r="M1334" s="211">
        <v>45536</v>
      </c>
    </row>
    <row r="1335" spans="1:13" ht="40.5" x14ac:dyDescent="0.2">
      <c r="A1335" s="18" t="s">
        <v>60</v>
      </c>
      <c r="B1335" s="128" t="s">
        <v>2</v>
      </c>
      <c r="C1335" s="128" t="s">
        <v>2</v>
      </c>
      <c r="D1335" s="118" t="s">
        <v>606</v>
      </c>
      <c r="E1335" s="44">
        <v>45517</v>
      </c>
      <c r="F1335" s="57" t="s">
        <v>23</v>
      </c>
      <c r="G1335" s="66">
        <v>18240291</v>
      </c>
      <c r="H1335" s="46">
        <v>45545</v>
      </c>
      <c r="I1335" s="41" t="s">
        <v>617</v>
      </c>
      <c r="J1335" s="41" t="s">
        <v>90</v>
      </c>
      <c r="K1335" s="36" t="s">
        <v>27</v>
      </c>
      <c r="L1335" s="65">
        <v>155308</v>
      </c>
      <c r="M1335" s="211">
        <v>45536</v>
      </c>
    </row>
    <row r="1336" spans="1:13" ht="27" x14ac:dyDescent="0.2">
      <c r="A1336" s="18" t="s">
        <v>57</v>
      </c>
      <c r="B1336" s="32" t="s">
        <v>14</v>
      </c>
      <c r="C1336" s="37" t="s">
        <v>20</v>
      </c>
      <c r="D1336" s="31" t="s">
        <v>15</v>
      </c>
      <c r="E1336" s="31" t="s">
        <v>15</v>
      </c>
      <c r="F1336" s="57" t="s">
        <v>23</v>
      </c>
      <c r="G1336" s="36">
        <v>2240296</v>
      </c>
      <c r="H1336" s="68">
        <v>45545</v>
      </c>
      <c r="I1336" s="32" t="s">
        <v>676</v>
      </c>
      <c r="J1336" s="32" t="s">
        <v>677</v>
      </c>
      <c r="K1336" s="36" t="s">
        <v>678</v>
      </c>
      <c r="L1336" s="65">
        <v>380800</v>
      </c>
      <c r="M1336" s="211">
        <v>45536</v>
      </c>
    </row>
    <row r="1337" spans="1:13" ht="27" x14ac:dyDescent="0.2">
      <c r="A1337" s="18" t="s">
        <v>57</v>
      </c>
      <c r="B1337" s="18" t="s">
        <v>16</v>
      </c>
      <c r="C1337" s="18" t="s">
        <v>72</v>
      </c>
      <c r="D1337" s="42" t="s">
        <v>679</v>
      </c>
      <c r="E1337" s="42">
        <v>45426</v>
      </c>
      <c r="F1337" s="57" t="s">
        <v>23</v>
      </c>
      <c r="G1337" s="36">
        <v>2240297</v>
      </c>
      <c r="H1337" s="68">
        <v>45545</v>
      </c>
      <c r="I1337" s="32" t="s">
        <v>680</v>
      </c>
      <c r="J1337" s="32" t="s">
        <v>681</v>
      </c>
      <c r="K1337" s="36" t="s">
        <v>146</v>
      </c>
      <c r="L1337" s="65">
        <v>306363</v>
      </c>
      <c r="M1337" s="211">
        <v>45536</v>
      </c>
    </row>
    <row r="1338" spans="1:13" ht="27" x14ac:dyDescent="0.2">
      <c r="A1338" s="18" t="s">
        <v>57</v>
      </c>
      <c r="B1338" s="128" t="s">
        <v>2</v>
      </c>
      <c r="C1338" s="128" t="s">
        <v>2</v>
      </c>
      <c r="D1338" s="118" t="s">
        <v>606</v>
      </c>
      <c r="E1338" s="44">
        <v>45517</v>
      </c>
      <c r="F1338" s="57" t="s">
        <v>23</v>
      </c>
      <c r="G1338" s="36">
        <v>2240298</v>
      </c>
      <c r="H1338" s="68">
        <v>45545</v>
      </c>
      <c r="I1338" s="32" t="s">
        <v>682</v>
      </c>
      <c r="J1338" s="41" t="s">
        <v>90</v>
      </c>
      <c r="K1338" s="36" t="s">
        <v>27</v>
      </c>
      <c r="L1338" s="65">
        <v>49116</v>
      </c>
      <c r="M1338" s="211">
        <v>45536</v>
      </c>
    </row>
    <row r="1339" spans="1:13" ht="13.5" x14ac:dyDescent="0.2">
      <c r="A1339" s="18" t="s">
        <v>55</v>
      </c>
      <c r="B1339" s="32" t="s">
        <v>14</v>
      </c>
      <c r="C1339" s="37" t="s">
        <v>20</v>
      </c>
      <c r="D1339" s="31" t="s">
        <v>15</v>
      </c>
      <c r="E1339" s="31" t="s">
        <v>15</v>
      </c>
      <c r="F1339" s="57" t="s">
        <v>25</v>
      </c>
      <c r="G1339" s="66">
        <v>32400194</v>
      </c>
      <c r="H1339" s="44">
        <v>45545</v>
      </c>
      <c r="I1339" s="32" t="s">
        <v>746</v>
      </c>
      <c r="J1339" s="34" t="s">
        <v>533</v>
      </c>
      <c r="K1339" s="35" t="s">
        <v>534</v>
      </c>
      <c r="L1339" s="133">
        <v>180000</v>
      </c>
      <c r="M1339" s="211">
        <v>45536</v>
      </c>
    </row>
    <row r="1340" spans="1:13" ht="13.5" x14ac:dyDescent="0.2">
      <c r="A1340" s="18" t="s">
        <v>84</v>
      </c>
      <c r="B1340" s="32" t="s">
        <v>14</v>
      </c>
      <c r="C1340" s="37" t="s">
        <v>20</v>
      </c>
      <c r="D1340" s="31" t="s">
        <v>15</v>
      </c>
      <c r="E1340" s="31" t="s">
        <v>15</v>
      </c>
      <c r="F1340" s="57" t="s">
        <v>25</v>
      </c>
      <c r="G1340" s="127">
        <v>5240409</v>
      </c>
      <c r="H1340" s="120">
        <v>45545</v>
      </c>
      <c r="I1340" s="41" t="s">
        <v>808</v>
      </c>
      <c r="J1340" s="84" t="s">
        <v>386</v>
      </c>
      <c r="K1340" s="76" t="s">
        <v>140</v>
      </c>
      <c r="L1340" s="74">
        <v>980000</v>
      </c>
      <c r="M1340" s="211">
        <v>45536</v>
      </c>
    </row>
    <row r="1341" spans="1:13" ht="13.5" x14ac:dyDescent="0.2">
      <c r="A1341" s="18" t="s">
        <v>50</v>
      </c>
      <c r="B1341" s="32" t="s">
        <v>14</v>
      </c>
      <c r="C1341" s="37" t="s">
        <v>20</v>
      </c>
      <c r="D1341" s="31" t="s">
        <v>15</v>
      </c>
      <c r="E1341" s="31" t="s">
        <v>15</v>
      </c>
      <c r="F1341" s="57" t="s">
        <v>25</v>
      </c>
      <c r="G1341" s="66">
        <v>7240285</v>
      </c>
      <c r="H1341" s="68">
        <v>45545</v>
      </c>
      <c r="I1341" s="41" t="s">
        <v>870</v>
      </c>
      <c r="J1341" s="41" t="s">
        <v>188</v>
      </c>
      <c r="K1341" s="76" t="s">
        <v>379</v>
      </c>
      <c r="L1341" s="65">
        <v>226100</v>
      </c>
      <c r="M1341" s="211">
        <v>45536</v>
      </c>
    </row>
    <row r="1342" spans="1:13" ht="13.5" x14ac:dyDescent="0.2">
      <c r="A1342" s="18" t="s">
        <v>50</v>
      </c>
      <c r="B1342" s="32" t="s">
        <v>14</v>
      </c>
      <c r="C1342" s="37" t="s">
        <v>20</v>
      </c>
      <c r="D1342" s="31" t="s">
        <v>15</v>
      </c>
      <c r="E1342" s="31" t="s">
        <v>15</v>
      </c>
      <c r="F1342" s="57" t="s">
        <v>25</v>
      </c>
      <c r="G1342" s="66">
        <v>7240286</v>
      </c>
      <c r="H1342" s="68">
        <v>45545</v>
      </c>
      <c r="I1342" s="41" t="s">
        <v>871</v>
      </c>
      <c r="J1342" s="41" t="s">
        <v>872</v>
      </c>
      <c r="K1342" s="76" t="s">
        <v>873</v>
      </c>
      <c r="L1342" s="65">
        <v>136850</v>
      </c>
      <c r="M1342" s="211">
        <v>45536</v>
      </c>
    </row>
    <row r="1343" spans="1:13" ht="27" x14ac:dyDescent="0.2">
      <c r="A1343" s="18" t="s">
        <v>50</v>
      </c>
      <c r="B1343" s="128" t="s">
        <v>2</v>
      </c>
      <c r="C1343" s="128" t="s">
        <v>2</v>
      </c>
      <c r="D1343" s="42" t="s">
        <v>168</v>
      </c>
      <c r="E1343" s="71">
        <v>44476</v>
      </c>
      <c r="F1343" s="57" t="s">
        <v>25</v>
      </c>
      <c r="G1343" s="66">
        <v>7240287</v>
      </c>
      <c r="H1343" s="68">
        <v>45545</v>
      </c>
      <c r="I1343" s="41" t="s">
        <v>874</v>
      </c>
      <c r="J1343" s="41" t="s">
        <v>163</v>
      </c>
      <c r="K1343" s="76" t="s">
        <v>164</v>
      </c>
      <c r="L1343" s="65">
        <v>226728</v>
      </c>
      <c r="M1343" s="211">
        <v>45536</v>
      </c>
    </row>
    <row r="1344" spans="1:13" ht="27" x14ac:dyDescent="0.2">
      <c r="A1344" s="18" t="s">
        <v>50</v>
      </c>
      <c r="B1344" s="128" t="s">
        <v>2</v>
      </c>
      <c r="C1344" s="128" t="s">
        <v>2</v>
      </c>
      <c r="D1344" s="42" t="s">
        <v>168</v>
      </c>
      <c r="E1344" s="71">
        <v>44476</v>
      </c>
      <c r="F1344" s="57" t="s">
        <v>25</v>
      </c>
      <c r="G1344" s="66">
        <v>7240288</v>
      </c>
      <c r="H1344" s="68">
        <v>45545</v>
      </c>
      <c r="I1344" s="41" t="s">
        <v>875</v>
      </c>
      <c r="J1344" s="41" t="s">
        <v>143</v>
      </c>
      <c r="K1344" s="76" t="s">
        <v>122</v>
      </c>
      <c r="L1344" s="65">
        <v>226833</v>
      </c>
      <c r="M1344" s="211">
        <v>45536</v>
      </c>
    </row>
    <row r="1345" spans="1:13" ht="13.5" x14ac:dyDescent="0.2">
      <c r="A1345" s="18" t="s">
        <v>52</v>
      </c>
      <c r="B1345" s="32" t="s">
        <v>14</v>
      </c>
      <c r="C1345" s="37" t="s">
        <v>20</v>
      </c>
      <c r="D1345" s="31" t="s">
        <v>15</v>
      </c>
      <c r="E1345" s="31" t="s">
        <v>15</v>
      </c>
      <c r="F1345" s="57" t="s">
        <v>25</v>
      </c>
      <c r="G1345" s="85">
        <v>20240107</v>
      </c>
      <c r="H1345" s="82">
        <v>45545</v>
      </c>
      <c r="I1345" s="41" t="s">
        <v>919</v>
      </c>
      <c r="J1345" s="121" t="s">
        <v>920</v>
      </c>
      <c r="K1345" s="143" t="s">
        <v>161</v>
      </c>
      <c r="L1345" s="83">
        <v>90804</v>
      </c>
      <c r="M1345" s="211">
        <v>45536</v>
      </c>
    </row>
    <row r="1346" spans="1:13" ht="13.5" x14ac:dyDescent="0.2">
      <c r="A1346" s="18" t="s">
        <v>981</v>
      </c>
      <c r="B1346" s="73" t="s">
        <v>20</v>
      </c>
      <c r="C1346" s="37" t="s">
        <v>20</v>
      </c>
      <c r="D1346" s="73" t="s">
        <v>982</v>
      </c>
      <c r="E1346" s="45">
        <v>45537</v>
      </c>
      <c r="F1346" s="57" t="s">
        <v>25</v>
      </c>
      <c r="G1346" s="43">
        <v>9240281</v>
      </c>
      <c r="H1346" s="46">
        <v>45545</v>
      </c>
      <c r="I1346" s="41" t="s">
        <v>983</v>
      </c>
      <c r="J1346" s="41" t="s">
        <v>984</v>
      </c>
      <c r="K1346" s="76" t="s">
        <v>985</v>
      </c>
      <c r="L1346" s="65">
        <v>13847127</v>
      </c>
      <c r="M1346" s="211">
        <v>45536</v>
      </c>
    </row>
    <row r="1347" spans="1:13" ht="27" x14ac:dyDescent="0.2">
      <c r="A1347" s="18" t="s">
        <v>981</v>
      </c>
      <c r="B1347" s="32" t="s">
        <v>0</v>
      </c>
      <c r="C1347" s="18" t="s">
        <v>72</v>
      </c>
      <c r="D1347" s="31" t="s">
        <v>15</v>
      </c>
      <c r="E1347" s="31" t="s">
        <v>15</v>
      </c>
      <c r="F1347" s="57" t="s">
        <v>25</v>
      </c>
      <c r="G1347" s="43">
        <v>9240282</v>
      </c>
      <c r="H1347" s="46">
        <v>45545</v>
      </c>
      <c r="I1347" s="41" t="s">
        <v>986</v>
      </c>
      <c r="J1347" s="41" t="s">
        <v>94</v>
      </c>
      <c r="K1347" s="76" t="s">
        <v>88</v>
      </c>
      <c r="L1347" s="65">
        <v>309876</v>
      </c>
      <c r="M1347" s="211">
        <v>45536</v>
      </c>
    </row>
    <row r="1348" spans="1:13" ht="27" x14ac:dyDescent="0.2">
      <c r="A1348" s="18" t="s">
        <v>981</v>
      </c>
      <c r="B1348" s="32" t="s">
        <v>14</v>
      </c>
      <c r="C1348" s="37" t="s">
        <v>20</v>
      </c>
      <c r="D1348" s="31" t="s">
        <v>15</v>
      </c>
      <c r="E1348" s="31" t="s">
        <v>15</v>
      </c>
      <c r="F1348" s="57" t="s">
        <v>25</v>
      </c>
      <c r="G1348" s="43">
        <v>9240283</v>
      </c>
      <c r="H1348" s="46">
        <v>45545</v>
      </c>
      <c r="I1348" s="41" t="s">
        <v>987</v>
      </c>
      <c r="J1348" s="41" t="s">
        <v>97</v>
      </c>
      <c r="K1348" s="76" t="s">
        <v>98</v>
      </c>
      <c r="L1348" s="65">
        <v>1135617</v>
      </c>
      <c r="M1348" s="211">
        <v>45536</v>
      </c>
    </row>
    <row r="1349" spans="1:13" ht="13.5" x14ac:dyDescent="0.2">
      <c r="A1349" s="18" t="s">
        <v>59</v>
      </c>
      <c r="B1349" s="32" t="s">
        <v>14</v>
      </c>
      <c r="C1349" s="37" t="s">
        <v>20</v>
      </c>
      <c r="D1349" s="31" t="s">
        <v>15</v>
      </c>
      <c r="E1349" s="31" t="s">
        <v>15</v>
      </c>
      <c r="F1349" s="57" t="s">
        <v>25</v>
      </c>
      <c r="G1349" s="43">
        <v>19240264</v>
      </c>
      <c r="H1349" s="45">
        <v>45545</v>
      </c>
      <c r="I1349" s="84" t="s">
        <v>1015</v>
      </c>
      <c r="J1349" s="41" t="s">
        <v>1016</v>
      </c>
      <c r="K1349" s="130" t="s">
        <v>295</v>
      </c>
      <c r="L1349" s="133">
        <v>41650</v>
      </c>
      <c r="M1349" s="211">
        <v>45536</v>
      </c>
    </row>
    <row r="1350" spans="1:13" ht="27" x14ac:dyDescent="0.2">
      <c r="A1350" s="18" t="s">
        <v>59</v>
      </c>
      <c r="B1350" s="32" t="s">
        <v>0</v>
      </c>
      <c r="C1350" s="18" t="s">
        <v>72</v>
      </c>
      <c r="D1350" s="31" t="s">
        <v>15</v>
      </c>
      <c r="E1350" s="31" t="s">
        <v>15</v>
      </c>
      <c r="F1350" s="57" t="s">
        <v>25</v>
      </c>
      <c r="G1350" s="43">
        <v>19240265</v>
      </c>
      <c r="H1350" s="45">
        <v>45545</v>
      </c>
      <c r="I1350" s="84" t="s">
        <v>1017</v>
      </c>
      <c r="J1350" s="41" t="s">
        <v>1018</v>
      </c>
      <c r="K1350" s="130" t="s">
        <v>339</v>
      </c>
      <c r="L1350" s="133">
        <v>2500000</v>
      </c>
      <c r="M1350" s="211">
        <v>45536</v>
      </c>
    </row>
    <row r="1351" spans="1:13" ht="27" x14ac:dyDescent="0.2">
      <c r="A1351" s="18" t="s">
        <v>59</v>
      </c>
      <c r="B1351" s="32" t="s">
        <v>14</v>
      </c>
      <c r="C1351" s="37" t="s">
        <v>20</v>
      </c>
      <c r="D1351" s="31" t="s">
        <v>15</v>
      </c>
      <c r="E1351" s="31" t="s">
        <v>15</v>
      </c>
      <c r="F1351" s="57" t="s">
        <v>25</v>
      </c>
      <c r="G1351" s="43">
        <v>19240266</v>
      </c>
      <c r="H1351" s="45">
        <v>45545</v>
      </c>
      <c r="I1351" s="84" t="s">
        <v>1019</v>
      </c>
      <c r="J1351" s="41" t="s">
        <v>1020</v>
      </c>
      <c r="K1351" s="130" t="s">
        <v>1021</v>
      </c>
      <c r="L1351" s="133">
        <v>420000</v>
      </c>
      <c r="M1351" s="211">
        <v>45536</v>
      </c>
    </row>
    <row r="1352" spans="1:13" ht="27" x14ac:dyDescent="0.2">
      <c r="A1352" s="18" t="s">
        <v>59</v>
      </c>
      <c r="B1352" s="128" t="s">
        <v>2</v>
      </c>
      <c r="C1352" s="128" t="s">
        <v>2</v>
      </c>
      <c r="D1352" s="118" t="s">
        <v>606</v>
      </c>
      <c r="E1352" s="44">
        <v>45517</v>
      </c>
      <c r="F1352" s="57" t="s">
        <v>25</v>
      </c>
      <c r="G1352" s="43">
        <v>19240267</v>
      </c>
      <c r="H1352" s="45">
        <v>45545</v>
      </c>
      <c r="I1352" s="84" t="s">
        <v>1022</v>
      </c>
      <c r="J1352" s="41" t="s">
        <v>90</v>
      </c>
      <c r="K1352" s="36" t="s">
        <v>27</v>
      </c>
      <c r="L1352" s="133">
        <v>155901</v>
      </c>
      <c r="M1352" s="211">
        <v>45536</v>
      </c>
    </row>
    <row r="1353" spans="1:13" ht="27" x14ac:dyDescent="0.2">
      <c r="A1353" s="18" t="s">
        <v>58</v>
      </c>
      <c r="B1353" s="128" t="s">
        <v>2</v>
      </c>
      <c r="C1353" s="128" t="s">
        <v>2</v>
      </c>
      <c r="D1353" s="118" t="s">
        <v>606</v>
      </c>
      <c r="E1353" s="44">
        <v>45517</v>
      </c>
      <c r="F1353" s="57" t="s">
        <v>25</v>
      </c>
      <c r="G1353" s="64">
        <v>10240335</v>
      </c>
      <c r="H1353" s="67">
        <v>45545</v>
      </c>
      <c r="I1353" s="37" t="s">
        <v>1063</v>
      </c>
      <c r="J1353" s="41" t="s">
        <v>90</v>
      </c>
      <c r="K1353" s="36" t="s">
        <v>27</v>
      </c>
      <c r="L1353" s="70">
        <v>297336</v>
      </c>
      <c r="M1353" s="211">
        <v>45536</v>
      </c>
    </row>
    <row r="1354" spans="1:13" ht="27" x14ac:dyDescent="0.2">
      <c r="A1354" s="18" t="s">
        <v>49</v>
      </c>
      <c r="B1354" s="128" t="s">
        <v>2</v>
      </c>
      <c r="C1354" s="128" t="s">
        <v>2</v>
      </c>
      <c r="D1354" s="118" t="s">
        <v>606</v>
      </c>
      <c r="E1354" s="44">
        <v>45517</v>
      </c>
      <c r="F1354" s="57" t="s">
        <v>23</v>
      </c>
      <c r="G1354" s="36">
        <v>11240347</v>
      </c>
      <c r="H1354" s="47">
        <v>45545</v>
      </c>
      <c r="I1354" s="41" t="s">
        <v>1095</v>
      </c>
      <c r="J1354" s="41" t="s">
        <v>90</v>
      </c>
      <c r="K1354" s="36" t="s">
        <v>27</v>
      </c>
      <c r="L1354" s="62">
        <v>501273</v>
      </c>
      <c r="M1354" s="211">
        <v>45536</v>
      </c>
    </row>
    <row r="1355" spans="1:13" ht="27" x14ac:dyDescent="0.2">
      <c r="A1355" s="18" t="s">
        <v>49</v>
      </c>
      <c r="B1355" s="128" t="s">
        <v>2</v>
      </c>
      <c r="C1355" s="128" t="s">
        <v>2</v>
      </c>
      <c r="D1355" s="118" t="s">
        <v>606</v>
      </c>
      <c r="E1355" s="44">
        <v>45517</v>
      </c>
      <c r="F1355" s="57" t="s">
        <v>23</v>
      </c>
      <c r="G1355" s="36">
        <v>11240348</v>
      </c>
      <c r="H1355" s="47">
        <v>45545</v>
      </c>
      <c r="I1355" s="41" t="s">
        <v>1096</v>
      </c>
      <c r="J1355" s="41" t="s">
        <v>90</v>
      </c>
      <c r="K1355" s="36" t="s">
        <v>27</v>
      </c>
      <c r="L1355" s="65">
        <v>15078</v>
      </c>
      <c r="M1355" s="211">
        <v>45536</v>
      </c>
    </row>
    <row r="1356" spans="1:13" ht="27" x14ac:dyDescent="0.2">
      <c r="A1356" s="18" t="s">
        <v>51</v>
      </c>
      <c r="B1356" s="32" t="s">
        <v>0</v>
      </c>
      <c r="C1356" s="18" t="s">
        <v>72</v>
      </c>
      <c r="D1356" s="31" t="s">
        <v>15</v>
      </c>
      <c r="E1356" s="31" t="s">
        <v>15</v>
      </c>
      <c r="F1356" s="57" t="s">
        <v>25</v>
      </c>
      <c r="G1356" s="66">
        <v>13240292</v>
      </c>
      <c r="H1356" s="46">
        <v>45545</v>
      </c>
      <c r="I1356" s="41" t="s">
        <v>1187</v>
      </c>
      <c r="J1356" s="41" t="s">
        <v>83</v>
      </c>
      <c r="K1356" s="76" t="s">
        <v>121</v>
      </c>
      <c r="L1356" s="65">
        <v>550000</v>
      </c>
      <c r="M1356" s="211">
        <v>45536</v>
      </c>
    </row>
    <row r="1357" spans="1:13" ht="27" x14ac:dyDescent="0.2">
      <c r="A1357" s="18" t="s">
        <v>51</v>
      </c>
      <c r="B1357" s="32" t="s">
        <v>0</v>
      </c>
      <c r="C1357" s="18" t="s">
        <v>72</v>
      </c>
      <c r="D1357" s="31" t="s">
        <v>15</v>
      </c>
      <c r="E1357" s="31" t="s">
        <v>15</v>
      </c>
      <c r="F1357" s="57" t="s">
        <v>25</v>
      </c>
      <c r="G1357" s="66">
        <v>13240293</v>
      </c>
      <c r="H1357" s="46">
        <v>45545</v>
      </c>
      <c r="I1357" s="41" t="s">
        <v>1188</v>
      </c>
      <c r="J1357" s="41" t="s">
        <v>38</v>
      </c>
      <c r="K1357" s="76" t="s">
        <v>39</v>
      </c>
      <c r="L1357" s="65">
        <v>145000</v>
      </c>
      <c r="M1357" s="211">
        <v>45536</v>
      </c>
    </row>
    <row r="1358" spans="1:13" ht="27" x14ac:dyDescent="0.2">
      <c r="A1358" s="18" t="s">
        <v>51</v>
      </c>
      <c r="B1358" s="32" t="s">
        <v>0</v>
      </c>
      <c r="C1358" s="18" t="s">
        <v>72</v>
      </c>
      <c r="D1358" s="31" t="s">
        <v>15</v>
      </c>
      <c r="E1358" s="31" t="s">
        <v>15</v>
      </c>
      <c r="F1358" s="57" t="s">
        <v>25</v>
      </c>
      <c r="G1358" s="66">
        <v>13240294</v>
      </c>
      <c r="H1358" s="46">
        <v>45545</v>
      </c>
      <c r="I1358" s="41" t="s">
        <v>1189</v>
      </c>
      <c r="J1358" s="41" t="s">
        <v>83</v>
      </c>
      <c r="K1358" s="76" t="s">
        <v>121</v>
      </c>
      <c r="L1358" s="65">
        <v>188000</v>
      </c>
      <c r="M1358" s="211">
        <v>45536</v>
      </c>
    </row>
    <row r="1359" spans="1:13" ht="27" x14ac:dyDescent="0.2">
      <c r="A1359" s="18" t="s">
        <v>51</v>
      </c>
      <c r="B1359" s="128" t="s">
        <v>2</v>
      </c>
      <c r="C1359" s="128" t="s">
        <v>2</v>
      </c>
      <c r="D1359" s="118" t="s">
        <v>606</v>
      </c>
      <c r="E1359" s="44">
        <v>45517</v>
      </c>
      <c r="F1359" s="57" t="s">
        <v>25</v>
      </c>
      <c r="G1359" s="66">
        <v>13240295</v>
      </c>
      <c r="H1359" s="46">
        <v>45545</v>
      </c>
      <c r="I1359" s="41" t="s">
        <v>1190</v>
      </c>
      <c r="J1359" s="41" t="s">
        <v>90</v>
      </c>
      <c r="K1359" s="36" t="s">
        <v>27</v>
      </c>
      <c r="L1359" s="65">
        <v>352080</v>
      </c>
      <c r="M1359" s="211">
        <v>45536</v>
      </c>
    </row>
    <row r="1360" spans="1:13" ht="27" x14ac:dyDescent="0.2">
      <c r="A1360" s="18" t="s">
        <v>51</v>
      </c>
      <c r="B1360" s="32" t="s">
        <v>0</v>
      </c>
      <c r="C1360" s="18" t="s">
        <v>72</v>
      </c>
      <c r="D1360" s="31" t="s">
        <v>15</v>
      </c>
      <c r="E1360" s="31" t="s">
        <v>15</v>
      </c>
      <c r="F1360" s="57" t="s">
        <v>25</v>
      </c>
      <c r="G1360" s="66">
        <v>13240296</v>
      </c>
      <c r="H1360" s="46">
        <v>45545</v>
      </c>
      <c r="I1360" s="41" t="s">
        <v>1191</v>
      </c>
      <c r="J1360" s="41" t="s">
        <v>83</v>
      </c>
      <c r="K1360" s="76" t="s">
        <v>121</v>
      </c>
      <c r="L1360" s="65">
        <v>135000</v>
      </c>
      <c r="M1360" s="211">
        <v>45536</v>
      </c>
    </row>
    <row r="1361" spans="1:13" ht="27" x14ac:dyDescent="0.2">
      <c r="A1361" s="18" t="s">
        <v>51</v>
      </c>
      <c r="B1361" s="32" t="s">
        <v>0</v>
      </c>
      <c r="C1361" s="18" t="s">
        <v>72</v>
      </c>
      <c r="D1361" s="31" t="s">
        <v>15</v>
      </c>
      <c r="E1361" s="31" t="s">
        <v>15</v>
      </c>
      <c r="F1361" s="57" t="s">
        <v>25</v>
      </c>
      <c r="G1361" s="66">
        <v>13240297</v>
      </c>
      <c r="H1361" s="46">
        <v>45545</v>
      </c>
      <c r="I1361" s="41" t="s">
        <v>1192</v>
      </c>
      <c r="J1361" s="41" t="s">
        <v>83</v>
      </c>
      <c r="K1361" s="76" t="s">
        <v>121</v>
      </c>
      <c r="L1361" s="65">
        <v>128000</v>
      </c>
      <c r="M1361" s="211">
        <v>45536</v>
      </c>
    </row>
    <row r="1362" spans="1:13" ht="27" x14ac:dyDescent="0.2">
      <c r="A1362" s="18" t="s">
        <v>53</v>
      </c>
      <c r="B1362" s="32" t="s">
        <v>14</v>
      </c>
      <c r="C1362" s="37" t="s">
        <v>20</v>
      </c>
      <c r="D1362" s="31" t="s">
        <v>15</v>
      </c>
      <c r="E1362" s="31" t="s">
        <v>15</v>
      </c>
      <c r="F1362" s="57" t="s">
        <v>25</v>
      </c>
      <c r="G1362" s="66">
        <v>14240248</v>
      </c>
      <c r="H1362" s="68">
        <v>45545</v>
      </c>
      <c r="I1362" s="32" t="s">
        <v>1244</v>
      </c>
      <c r="J1362" s="51" t="s">
        <v>1245</v>
      </c>
      <c r="K1362" s="66" t="s">
        <v>1246</v>
      </c>
      <c r="L1362" s="65">
        <v>654500</v>
      </c>
      <c r="M1362" s="211">
        <v>45536</v>
      </c>
    </row>
    <row r="1363" spans="1:13" ht="27" x14ac:dyDescent="0.2">
      <c r="A1363" s="18" t="s">
        <v>42</v>
      </c>
      <c r="B1363" s="18" t="s">
        <v>16</v>
      </c>
      <c r="C1363" s="18" t="s">
        <v>72</v>
      </c>
      <c r="D1363" s="149" t="s">
        <v>26</v>
      </c>
      <c r="E1363" s="149" t="s">
        <v>26</v>
      </c>
      <c r="F1363" s="57" t="s">
        <v>25</v>
      </c>
      <c r="G1363" s="66">
        <v>15240276</v>
      </c>
      <c r="H1363" s="68">
        <v>45545</v>
      </c>
      <c r="I1363" s="41" t="s">
        <v>1282</v>
      </c>
      <c r="J1363" s="41" t="s">
        <v>206</v>
      </c>
      <c r="K1363" s="76" t="s">
        <v>102</v>
      </c>
      <c r="L1363" s="74">
        <v>297500</v>
      </c>
      <c r="M1363" s="211">
        <v>45536</v>
      </c>
    </row>
    <row r="1364" spans="1:13" ht="40.5" x14ac:dyDescent="0.2">
      <c r="A1364" s="18" t="s">
        <v>42</v>
      </c>
      <c r="B1364" s="32" t="s">
        <v>14</v>
      </c>
      <c r="C1364" s="37" t="s">
        <v>20</v>
      </c>
      <c r="D1364" s="31" t="s">
        <v>15</v>
      </c>
      <c r="E1364" s="31" t="s">
        <v>15</v>
      </c>
      <c r="F1364" s="57" t="s">
        <v>25</v>
      </c>
      <c r="G1364" s="66">
        <v>15240277</v>
      </c>
      <c r="H1364" s="68">
        <v>45545</v>
      </c>
      <c r="I1364" s="41" t="s">
        <v>1283</v>
      </c>
      <c r="J1364" s="41" t="s">
        <v>1284</v>
      </c>
      <c r="K1364" s="76" t="s">
        <v>140</v>
      </c>
      <c r="L1364" s="74">
        <v>105000</v>
      </c>
      <c r="M1364" s="211">
        <v>45536</v>
      </c>
    </row>
    <row r="1365" spans="1:13" ht="40.5" x14ac:dyDescent="0.2">
      <c r="A1365" s="18" t="s">
        <v>42</v>
      </c>
      <c r="B1365" s="18" t="s">
        <v>16</v>
      </c>
      <c r="C1365" s="18" t="s">
        <v>72</v>
      </c>
      <c r="D1365" s="149" t="s">
        <v>26</v>
      </c>
      <c r="E1365" s="149" t="s">
        <v>26</v>
      </c>
      <c r="F1365" s="57" t="s">
        <v>25</v>
      </c>
      <c r="G1365" s="66">
        <v>15240278</v>
      </c>
      <c r="H1365" s="68">
        <v>45545</v>
      </c>
      <c r="I1365" s="41" t="s">
        <v>1285</v>
      </c>
      <c r="J1365" s="41" t="s">
        <v>1269</v>
      </c>
      <c r="K1365" s="76" t="s">
        <v>1270</v>
      </c>
      <c r="L1365" s="74">
        <v>975582</v>
      </c>
      <c r="M1365" s="211">
        <v>45536</v>
      </c>
    </row>
    <row r="1366" spans="1:13" ht="27" x14ac:dyDescent="0.2">
      <c r="A1366" s="18" t="s">
        <v>42</v>
      </c>
      <c r="B1366" s="32" t="s">
        <v>0</v>
      </c>
      <c r="C1366" s="18" t="s">
        <v>72</v>
      </c>
      <c r="D1366" s="31" t="s">
        <v>15</v>
      </c>
      <c r="E1366" s="31" t="s">
        <v>15</v>
      </c>
      <c r="F1366" s="57" t="s">
        <v>25</v>
      </c>
      <c r="G1366" s="66">
        <v>15240279</v>
      </c>
      <c r="H1366" s="68">
        <v>45545</v>
      </c>
      <c r="I1366" s="41" t="s">
        <v>1286</v>
      </c>
      <c r="J1366" s="41" t="s">
        <v>40</v>
      </c>
      <c r="K1366" s="76" t="s">
        <v>41</v>
      </c>
      <c r="L1366" s="74">
        <v>47005</v>
      </c>
      <c r="M1366" s="211">
        <v>45536</v>
      </c>
    </row>
    <row r="1367" spans="1:13" ht="27" x14ac:dyDescent="0.2">
      <c r="A1367" s="18" t="s">
        <v>42</v>
      </c>
      <c r="B1367" s="32" t="s">
        <v>0</v>
      </c>
      <c r="C1367" s="18" t="s">
        <v>72</v>
      </c>
      <c r="D1367" s="31" t="s">
        <v>15</v>
      </c>
      <c r="E1367" s="31" t="s">
        <v>15</v>
      </c>
      <c r="F1367" s="57" t="s">
        <v>25</v>
      </c>
      <c r="G1367" s="66">
        <v>15240280</v>
      </c>
      <c r="H1367" s="68">
        <v>45545</v>
      </c>
      <c r="I1367" s="41" t="s">
        <v>1286</v>
      </c>
      <c r="J1367" s="41" t="s">
        <v>40</v>
      </c>
      <c r="K1367" s="76" t="s">
        <v>41</v>
      </c>
      <c r="L1367" s="74">
        <v>47005</v>
      </c>
      <c r="M1367" s="211">
        <v>45536</v>
      </c>
    </row>
    <row r="1368" spans="1:13" ht="54" x14ac:dyDescent="0.2">
      <c r="A1368" s="18" t="s">
        <v>56</v>
      </c>
      <c r="B1368" s="32" t="s">
        <v>0</v>
      </c>
      <c r="C1368" s="18" t="s">
        <v>72</v>
      </c>
      <c r="D1368" s="31" t="s">
        <v>15</v>
      </c>
      <c r="E1368" s="31" t="s">
        <v>15</v>
      </c>
      <c r="F1368" s="57" t="s">
        <v>25</v>
      </c>
      <c r="G1368" s="66">
        <v>16240292</v>
      </c>
      <c r="H1368" s="46">
        <v>45545</v>
      </c>
      <c r="I1368" s="41" t="s">
        <v>1325</v>
      </c>
      <c r="J1368" s="41" t="s">
        <v>578</v>
      </c>
      <c r="K1368" s="66" t="s">
        <v>579</v>
      </c>
      <c r="L1368" s="65">
        <v>737856</v>
      </c>
      <c r="M1368" s="211">
        <v>45536</v>
      </c>
    </row>
    <row r="1369" spans="1:13" ht="40.5" x14ac:dyDescent="0.2">
      <c r="A1369" s="88" t="s">
        <v>17</v>
      </c>
      <c r="B1369" s="32" t="s">
        <v>0</v>
      </c>
      <c r="C1369" s="18" t="s">
        <v>72</v>
      </c>
      <c r="D1369" s="31" t="s">
        <v>15</v>
      </c>
      <c r="E1369" s="31" t="s">
        <v>15</v>
      </c>
      <c r="F1369" s="57" t="s">
        <v>25</v>
      </c>
      <c r="G1369" s="152">
        <v>17240867</v>
      </c>
      <c r="H1369" s="68">
        <v>45545</v>
      </c>
      <c r="I1369" s="41" t="s">
        <v>1373</v>
      </c>
      <c r="J1369" s="84" t="s">
        <v>1374</v>
      </c>
      <c r="K1369" s="127" t="s">
        <v>1375</v>
      </c>
      <c r="L1369" s="65">
        <v>170000</v>
      </c>
      <c r="M1369" s="211">
        <v>45536</v>
      </c>
    </row>
    <row r="1370" spans="1:13" ht="27" x14ac:dyDescent="0.2">
      <c r="A1370" s="88" t="s">
        <v>17</v>
      </c>
      <c r="B1370" s="32" t="s">
        <v>14</v>
      </c>
      <c r="C1370" s="37" t="s">
        <v>20</v>
      </c>
      <c r="D1370" s="31" t="s">
        <v>15</v>
      </c>
      <c r="E1370" s="31" t="s">
        <v>15</v>
      </c>
      <c r="F1370" s="57" t="s">
        <v>25</v>
      </c>
      <c r="G1370" s="152">
        <v>17240868</v>
      </c>
      <c r="H1370" s="68">
        <v>45545</v>
      </c>
      <c r="I1370" s="154" t="s">
        <v>1376</v>
      </c>
      <c r="J1370" s="41" t="s">
        <v>1377</v>
      </c>
      <c r="K1370" s="127" t="s">
        <v>1378</v>
      </c>
      <c r="L1370" s="65">
        <v>697132</v>
      </c>
      <c r="M1370" s="211">
        <v>45536</v>
      </c>
    </row>
    <row r="1371" spans="1:13" ht="81" x14ac:dyDescent="0.2">
      <c r="A1371" s="88" t="s">
        <v>17</v>
      </c>
      <c r="B1371" s="32" t="s">
        <v>14</v>
      </c>
      <c r="C1371" s="37" t="s">
        <v>20</v>
      </c>
      <c r="D1371" s="31" t="s">
        <v>15</v>
      </c>
      <c r="E1371" s="31" t="s">
        <v>15</v>
      </c>
      <c r="F1371" s="57" t="s">
        <v>25</v>
      </c>
      <c r="G1371" s="152">
        <v>17240869</v>
      </c>
      <c r="H1371" s="68">
        <v>45545</v>
      </c>
      <c r="I1371" s="41" t="s">
        <v>1379</v>
      </c>
      <c r="J1371" s="84" t="s">
        <v>1380</v>
      </c>
      <c r="K1371" s="127" t="s">
        <v>1381</v>
      </c>
      <c r="L1371" s="65">
        <v>1980000</v>
      </c>
      <c r="M1371" s="211">
        <v>45536</v>
      </c>
    </row>
    <row r="1372" spans="1:13" ht="54" x14ac:dyDescent="0.2">
      <c r="A1372" s="88" t="s">
        <v>17</v>
      </c>
      <c r="B1372" s="128" t="s">
        <v>2</v>
      </c>
      <c r="C1372" s="128" t="s">
        <v>2</v>
      </c>
      <c r="D1372" s="118" t="s">
        <v>606</v>
      </c>
      <c r="E1372" s="44">
        <v>45517</v>
      </c>
      <c r="F1372" s="57" t="s">
        <v>25</v>
      </c>
      <c r="G1372" s="152">
        <v>17240870</v>
      </c>
      <c r="H1372" s="68">
        <v>45545</v>
      </c>
      <c r="I1372" s="87" t="s">
        <v>1382</v>
      </c>
      <c r="J1372" s="41" t="s">
        <v>90</v>
      </c>
      <c r="K1372" s="36" t="s">
        <v>27</v>
      </c>
      <c r="L1372" s="65">
        <v>195951</v>
      </c>
      <c r="M1372" s="211">
        <v>45536</v>
      </c>
    </row>
    <row r="1373" spans="1:13" ht="54" x14ac:dyDescent="0.2">
      <c r="A1373" s="88" t="s">
        <v>17</v>
      </c>
      <c r="B1373" s="128" t="s">
        <v>2</v>
      </c>
      <c r="C1373" s="128" t="s">
        <v>2</v>
      </c>
      <c r="D1373" s="118" t="s">
        <v>606</v>
      </c>
      <c r="E1373" s="44">
        <v>45517</v>
      </c>
      <c r="F1373" s="57" t="s">
        <v>25</v>
      </c>
      <c r="G1373" s="152">
        <v>17240871</v>
      </c>
      <c r="H1373" s="68">
        <v>45545</v>
      </c>
      <c r="I1373" s="87" t="s">
        <v>1383</v>
      </c>
      <c r="J1373" s="41" t="s">
        <v>90</v>
      </c>
      <c r="K1373" s="36" t="s">
        <v>27</v>
      </c>
      <c r="L1373" s="65">
        <v>136551</v>
      </c>
      <c r="M1373" s="211">
        <v>45536</v>
      </c>
    </row>
    <row r="1374" spans="1:13" ht="27" x14ac:dyDescent="0.2">
      <c r="A1374" s="88" t="s">
        <v>17</v>
      </c>
      <c r="B1374" s="32" t="s">
        <v>14</v>
      </c>
      <c r="C1374" s="37" t="s">
        <v>20</v>
      </c>
      <c r="D1374" s="31" t="s">
        <v>15</v>
      </c>
      <c r="E1374" s="31" t="s">
        <v>15</v>
      </c>
      <c r="F1374" s="57" t="s">
        <v>25</v>
      </c>
      <c r="G1374" s="152">
        <v>17240872</v>
      </c>
      <c r="H1374" s="68">
        <v>45545</v>
      </c>
      <c r="I1374" s="41" t="s">
        <v>1384</v>
      </c>
      <c r="J1374" s="41" t="s">
        <v>1385</v>
      </c>
      <c r="K1374" s="127" t="s">
        <v>1386</v>
      </c>
      <c r="L1374" s="65">
        <v>318920</v>
      </c>
      <c r="M1374" s="211">
        <v>45536</v>
      </c>
    </row>
    <row r="1375" spans="1:13" ht="40.5" x14ac:dyDescent="0.2">
      <c r="A1375" s="88" t="s">
        <v>17</v>
      </c>
      <c r="B1375" s="128" t="s">
        <v>2</v>
      </c>
      <c r="C1375" s="128" t="s">
        <v>2</v>
      </c>
      <c r="D1375" s="118" t="s">
        <v>606</v>
      </c>
      <c r="E1375" s="44">
        <v>45517</v>
      </c>
      <c r="F1375" s="57" t="s">
        <v>25</v>
      </c>
      <c r="G1375" s="152">
        <v>17240873</v>
      </c>
      <c r="H1375" s="68">
        <v>45545</v>
      </c>
      <c r="I1375" s="87" t="s">
        <v>1387</v>
      </c>
      <c r="J1375" s="41" t="s">
        <v>90</v>
      </c>
      <c r="K1375" s="36" t="s">
        <v>27</v>
      </c>
      <c r="L1375" s="65">
        <v>165908</v>
      </c>
      <c r="M1375" s="211">
        <v>45536</v>
      </c>
    </row>
    <row r="1376" spans="1:13" ht="54" x14ac:dyDescent="0.2">
      <c r="A1376" s="88" t="s">
        <v>17</v>
      </c>
      <c r="B1376" s="18" t="s">
        <v>16</v>
      </c>
      <c r="C1376" s="18" t="s">
        <v>72</v>
      </c>
      <c r="D1376" s="31" t="s">
        <v>1505</v>
      </c>
      <c r="E1376" s="45">
        <v>45545</v>
      </c>
      <c r="F1376" s="88" t="s">
        <v>22</v>
      </c>
      <c r="G1376" s="148" t="s">
        <v>238</v>
      </c>
      <c r="H1376" s="61">
        <v>45545</v>
      </c>
      <c r="I1376" s="33" t="s">
        <v>1506</v>
      </c>
      <c r="J1376" s="33" t="s">
        <v>553</v>
      </c>
      <c r="K1376" s="43" t="s">
        <v>554</v>
      </c>
      <c r="L1376" s="133">
        <f>3305.6*37800/30*4</f>
        <v>16660224</v>
      </c>
      <c r="M1376" s="211">
        <v>45536</v>
      </c>
    </row>
    <row r="1377" spans="1:13" ht="13.5" x14ac:dyDescent="0.2">
      <c r="A1377" s="18" t="s">
        <v>18</v>
      </c>
      <c r="B1377" s="73" t="s">
        <v>636</v>
      </c>
      <c r="C1377" s="37" t="s">
        <v>73</v>
      </c>
      <c r="D1377" s="31" t="s">
        <v>15</v>
      </c>
      <c r="E1377" s="31" t="s">
        <v>15</v>
      </c>
      <c r="F1377" s="57" t="s">
        <v>25</v>
      </c>
      <c r="G1377" s="66">
        <v>1240128</v>
      </c>
      <c r="H1377" s="46">
        <v>45546</v>
      </c>
      <c r="I1377" s="41" t="s">
        <v>371</v>
      </c>
      <c r="J1377" s="41" t="s">
        <v>370</v>
      </c>
      <c r="K1377" s="76" t="s">
        <v>62</v>
      </c>
      <c r="L1377" s="65">
        <v>668191</v>
      </c>
      <c r="M1377" s="211">
        <v>45536</v>
      </c>
    </row>
    <row r="1378" spans="1:13" ht="13.5" x14ac:dyDescent="0.2">
      <c r="A1378" s="18" t="s">
        <v>18</v>
      </c>
      <c r="B1378" s="32" t="s">
        <v>14</v>
      </c>
      <c r="C1378" s="37" t="s">
        <v>20</v>
      </c>
      <c r="D1378" s="31" t="s">
        <v>15</v>
      </c>
      <c r="E1378" s="31" t="s">
        <v>15</v>
      </c>
      <c r="F1378" s="57" t="s">
        <v>25</v>
      </c>
      <c r="G1378" s="66">
        <v>1240129</v>
      </c>
      <c r="H1378" s="46">
        <v>45546</v>
      </c>
      <c r="I1378" s="41" t="s">
        <v>650</v>
      </c>
      <c r="J1378" s="41" t="s">
        <v>370</v>
      </c>
      <c r="K1378" s="76" t="s">
        <v>62</v>
      </c>
      <c r="L1378" s="65">
        <v>107002</v>
      </c>
      <c r="M1378" s="211">
        <v>45536</v>
      </c>
    </row>
    <row r="1379" spans="1:13" ht="13.5" x14ac:dyDescent="0.2">
      <c r="A1379" s="18" t="s">
        <v>18</v>
      </c>
      <c r="B1379" s="32" t="s">
        <v>14</v>
      </c>
      <c r="C1379" s="37" t="s">
        <v>20</v>
      </c>
      <c r="D1379" s="31" t="s">
        <v>15</v>
      </c>
      <c r="E1379" s="31" t="s">
        <v>15</v>
      </c>
      <c r="F1379" s="57" t="s">
        <v>25</v>
      </c>
      <c r="G1379" s="66">
        <v>1240130</v>
      </c>
      <c r="H1379" s="46">
        <v>45546</v>
      </c>
      <c r="I1379" s="41" t="s">
        <v>651</v>
      </c>
      <c r="J1379" s="41" t="s">
        <v>652</v>
      </c>
      <c r="K1379" s="76" t="s">
        <v>653</v>
      </c>
      <c r="L1379" s="65">
        <v>321300</v>
      </c>
      <c r="M1379" s="211">
        <v>45536</v>
      </c>
    </row>
    <row r="1380" spans="1:13" ht="27" x14ac:dyDescent="0.2">
      <c r="A1380" s="18" t="s">
        <v>57</v>
      </c>
      <c r="B1380" s="128" t="s">
        <v>2</v>
      </c>
      <c r="C1380" s="128" t="s">
        <v>2</v>
      </c>
      <c r="D1380" s="118" t="s">
        <v>606</v>
      </c>
      <c r="E1380" s="44">
        <v>45517</v>
      </c>
      <c r="F1380" s="57" t="s">
        <v>23</v>
      </c>
      <c r="G1380" s="36">
        <v>2240299</v>
      </c>
      <c r="H1380" s="68">
        <v>45546</v>
      </c>
      <c r="I1380" s="32" t="s">
        <v>683</v>
      </c>
      <c r="J1380" s="41" t="s">
        <v>90</v>
      </c>
      <c r="K1380" s="36" t="s">
        <v>27</v>
      </c>
      <c r="L1380" s="65">
        <v>515708</v>
      </c>
      <c r="M1380" s="211">
        <v>45536</v>
      </c>
    </row>
    <row r="1381" spans="1:13" ht="27" x14ac:dyDescent="0.2">
      <c r="A1381" s="18" t="s">
        <v>57</v>
      </c>
      <c r="B1381" s="32" t="s">
        <v>0</v>
      </c>
      <c r="C1381" s="18" t="s">
        <v>72</v>
      </c>
      <c r="D1381" s="31" t="s">
        <v>15</v>
      </c>
      <c r="E1381" s="31" t="s">
        <v>15</v>
      </c>
      <c r="F1381" s="57" t="s">
        <v>23</v>
      </c>
      <c r="G1381" s="36">
        <v>2240300</v>
      </c>
      <c r="H1381" s="68">
        <v>45546</v>
      </c>
      <c r="I1381" s="32" t="s">
        <v>684</v>
      </c>
      <c r="J1381" s="32" t="s">
        <v>685</v>
      </c>
      <c r="K1381" s="36" t="s">
        <v>686</v>
      </c>
      <c r="L1381" s="65">
        <v>362950</v>
      </c>
      <c r="M1381" s="211">
        <v>45536</v>
      </c>
    </row>
    <row r="1382" spans="1:13" ht="13.5" x14ac:dyDescent="0.2">
      <c r="A1382" s="18" t="s">
        <v>57</v>
      </c>
      <c r="B1382" s="32" t="s">
        <v>14</v>
      </c>
      <c r="C1382" s="37" t="s">
        <v>20</v>
      </c>
      <c r="D1382" s="31" t="s">
        <v>15</v>
      </c>
      <c r="E1382" s="31" t="s">
        <v>15</v>
      </c>
      <c r="F1382" s="57" t="s">
        <v>23</v>
      </c>
      <c r="G1382" s="36">
        <v>2240301</v>
      </c>
      <c r="H1382" s="68">
        <v>45546</v>
      </c>
      <c r="I1382" s="32" t="s">
        <v>687</v>
      </c>
      <c r="J1382" s="32" t="s">
        <v>688</v>
      </c>
      <c r="K1382" s="36" t="s">
        <v>303</v>
      </c>
      <c r="L1382" s="65">
        <v>61118</v>
      </c>
      <c r="M1382" s="211">
        <v>45536</v>
      </c>
    </row>
    <row r="1383" spans="1:13" ht="40.5" x14ac:dyDescent="0.2">
      <c r="A1383" s="18" t="s">
        <v>55</v>
      </c>
      <c r="B1383" s="128" t="s">
        <v>2</v>
      </c>
      <c r="C1383" s="128" t="s">
        <v>2</v>
      </c>
      <c r="D1383" s="118" t="s">
        <v>606</v>
      </c>
      <c r="E1383" s="44">
        <v>45517</v>
      </c>
      <c r="F1383" s="57" t="s">
        <v>25</v>
      </c>
      <c r="G1383" s="66">
        <v>32400196</v>
      </c>
      <c r="H1383" s="44">
        <v>45546</v>
      </c>
      <c r="I1383" s="32" t="s">
        <v>732</v>
      </c>
      <c r="J1383" s="41" t="s">
        <v>90</v>
      </c>
      <c r="K1383" s="36" t="s">
        <v>27</v>
      </c>
      <c r="L1383" s="133">
        <v>104282</v>
      </c>
      <c r="M1383" s="211">
        <v>45536</v>
      </c>
    </row>
    <row r="1384" spans="1:13" ht="27" x14ac:dyDescent="0.2">
      <c r="A1384" s="18" t="s">
        <v>54</v>
      </c>
      <c r="B1384" s="128" t="s">
        <v>2</v>
      </c>
      <c r="C1384" s="128" t="s">
        <v>2</v>
      </c>
      <c r="D1384" s="118" t="s">
        <v>606</v>
      </c>
      <c r="E1384" s="44">
        <v>45517</v>
      </c>
      <c r="F1384" s="57" t="s">
        <v>25</v>
      </c>
      <c r="G1384" s="64">
        <v>42400279</v>
      </c>
      <c r="H1384" s="138">
        <v>45546</v>
      </c>
      <c r="I1384" s="135" t="s">
        <v>761</v>
      </c>
      <c r="J1384" s="41" t="s">
        <v>90</v>
      </c>
      <c r="K1384" s="36" t="s">
        <v>27</v>
      </c>
      <c r="L1384" s="70">
        <v>168862</v>
      </c>
      <c r="M1384" s="211">
        <v>45536</v>
      </c>
    </row>
    <row r="1385" spans="1:13" ht="27" x14ac:dyDescent="0.2">
      <c r="A1385" s="18" t="s">
        <v>54</v>
      </c>
      <c r="B1385" s="128" t="s">
        <v>2</v>
      </c>
      <c r="C1385" s="128" t="s">
        <v>2</v>
      </c>
      <c r="D1385" s="118" t="s">
        <v>606</v>
      </c>
      <c r="E1385" s="44">
        <v>45517</v>
      </c>
      <c r="F1385" s="57" t="s">
        <v>25</v>
      </c>
      <c r="G1385" s="64">
        <v>42400280</v>
      </c>
      <c r="H1385" s="138">
        <v>45546</v>
      </c>
      <c r="I1385" s="135" t="s">
        <v>762</v>
      </c>
      <c r="J1385" s="41" t="s">
        <v>90</v>
      </c>
      <c r="K1385" s="36" t="s">
        <v>27</v>
      </c>
      <c r="L1385" s="70">
        <v>189182</v>
      </c>
      <c r="M1385" s="211">
        <v>45536</v>
      </c>
    </row>
    <row r="1386" spans="1:13" ht="27" x14ac:dyDescent="0.2">
      <c r="A1386" s="18" t="s">
        <v>50</v>
      </c>
      <c r="B1386" s="86" t="s">
        <v>876</v>
      </c>
      <c r="C1386" s="18" t="s">
        <v>72</v>
      </c>
      <c r="D1386" s="31" t="s">
        <v>15</v>
      </c>
      <c r="E1386" s="31" t="s">
        <v>15</v>
      </c>
      <c r="F1386" s="57" t="s">
        <v>25</v>
      </c>
      <c r="G1386" s="66">
        <v>7240289</v>
      </c>
      <c r="H1386" s="68">
        <v>45546</v>
      </c>
      <c r="I1386" s="41" t="s">
        <v>877</v>
      </c>
      <c r="J1386" s="41" t="s">
        <v>525</v>
      </c>
      <c r="K1386" s="76" t="s">
        <v>878</v>
      </c>
      <c r="L1386" s="65">
        <v>547764</v>
      </c>
      <c r="M1386" s="211">
        <v>45536</v>
      </c>
    </row>
    <row r="1387" spans="1:13" ht="40.5" x14ac:dyDescent="0.2">
      <c r="A1387" s="18" t="s">
        <v>50</v>
      </c>
      <c r="B1387" s="32" t="s">
        <v>14</v>
      </c>
      <c r="C1387" s="37" t="s">
        <v>20</v>
      </c>
      <c r="D1387" s="31" t="s">
        <v>15</v>
      </c>
      <c r="E1387" s="31" t="s">
        <v>15</v>
      </c>
      <c r="F1387" s="57" t="s">
        <v>25</v>
      </c>
      <c r="G1387" s="66">
        <v>7240290</v>
      </c>
      <c r="H1387" s="68">
        <v>45546</v>
      </c>
      <c r="I1387" s="41" t="s">
        <v>879</v>
      </c>
      <c r="J1387" s="41" t="s">
        <v>564</v>
      </c>
      <c r="K1387" s="76" t="s">
        <v>880</v>
      </c>
      <c r="L1387" s="65">
        <v>2001580</v>
      </c>
      <c r="M1387" s="211">
        <v>45536</v>
      </c>
    </row>
    <row r="1388" spans="1:13" ht="27" x14ac:dyDescent="0.2">
      <c r="A1388" s="18" t="s">
        <v>50</v>
      </c>
      <c r="B1388" s="128" t="s">
        <v>2</v>
      </c>
      <c r="C1388" s="128" t="s">
        <v>2</v>
      </c>
      <c r="D1388" s="42" t="s">
        <v>171</v>
      </c>
      <c r="E1388" s="71">
        <v>44476</v>
      </c>
      <c r="F1388" s="57" t="s">
        <v>25</v>
      </c>
      <c r="G1388" s="66">
        <v>7240291</v>
      </c>
      <c r="H1388" s="68">
        <v>45546</v>
      </c>
      <c r="I1388" s="41" t="s">
        <v>881</v>
      </c>
      <c r="J1388" s="41" t="s">
        <v>128</v>
      </c>
      <c r="K1388" s="76" t="s">
        <v>116</v>
      </c>
      <c r="L1388" s="65">
        <v>227031</v>
      </c>
      <c r="M1388" s="211">
        <v>45536</v>
      </c>
    </row>
    <row r="1389" spans="1:13" ht="13.5" x14ac:dyDescent="0.2">
      <c r="A1389" s="18" t="s">
        <v>50</v>
      </c>
      <c r="B1389" s="32" t="s">
        <v>14</v>
      </c>
      <c r="C1389" s="37" t="s">
        <v>20</v>
      </c>
      <c r="D1389" s="31" t="s">
        <v>15</v>
      </c>
      <c r="E1389" s="31" t="s">
        <v>15</v>
      </c>
      <c r="F1389" s="57" t="s">
        <v>25</v>
      </c>
      <c r="G1389" s="66">
        <v>7240292</v>
      </c>
      <c r="H1389" s="68">
        <v>45546</v>
      </c>
      <c r="I1389" s="41" t="s">
        <v>882</v>
      </c>
      <c r="J1389" s="41" t="s">
        <v>872</v>
      </c>
      <c r="K1389" s="76" t="s">
        <v>873</v>
      </c>
      <c r="L1389" s="65">
        <v>76160</v>
      </c>
      <c r="M1389" s="211">
        <v>45536</v>
      </c>
    </row>
    <row r="1390" spans="1:13" ht="27" x14ac:dyDescent="0.2">
      <c r="A1390" s="18" t="s">
        <v>52</v>
      </c>
      <c r="B1390" s="128" t="s">
        <v>2</v>
      </c>
      <c r="C1390" s="128" t="s">
        <v>2</v>
      </c>
      <c r="D1390" s="118" t="s">
        <v>606</v>
      </c>
      <c r="E1390" s="44">
        <v>45517</v>
      </c>
      <c r="F1390" s="57" t="s">
        <v>25</v>
      </c>
      <c r="G1390" s="35">
        <v>20240108</v>
      </c>
      <c r="H1390" s="82">
        <v>45546</v>
      </c>
      <c r="I1390" s="41" t="s">
        <v>913</v>
      </c>
      <c r="J1390" s="41" t="s">
        <v>90</v>
      </c>
      <c r="K1390" s="36" t="s">
        <v>27</v>
      </c>
      <c r="L1390" s="83">
        <v>212308</v>
      </c>
      <c r="M1390" s="211">
        <v>45536</v>
      </c>
    </row>
    <row r="1391" spans="1:13" ht="13.5" x14ac:dyDescent="0.2">
      <c r="A1391" s="18" t="s">
        <v>109</v>
      </c>
      <c r="B1391" s="32" t="s">
        <v>14</v>
      </c>
      <c r="C1391" s="37" t="s">
        <v>20</v>
      </c>
      <c r="D1391" s="31" t="s">
        <v>15</v>
      </c>
      <c r="E1391" s="31" t="s">
        <v>15</v>
      </c>
      <c r="F1391" s="57" t="s">
        <v>23</v>
      </c>
      <c r="G1391" s="144">
        <v>8240169</v>
      </c>
      <c r="H1391" s="59">
        <v>45546</v>
      </c>
      <c r="I1391" s="77" t="s">
        <v>929</v>
      </c>
      <c r="J1391" s="77" t="s">
        <v>930</v>
      </c>
      <c r="K1391" s="64" t="s">
        <v>126</v>
      </c>
      <c r="L1391" s="72">
        <v>436968</v>
      </c>
      <c r="M1391" s="211">
        <v>45536</v>
      </c>
    </row>
    <row r="1392" spans="1:13" ht="27" x14ac:dyDescent="0.2">
      <c r="A1392" s="18" t="s">
        <v>109</v>
      </c>
      <c r="B1392" s="32" t="s">
        <v>0</v>
      </c>
      <c r="C1392" s="18" t="s">
        <v>72</v>
      </c>
      <c r="D1392" s="31" t="s">
        <v>15</v>
      </c>
      <c r="E1392" s="31" t="s">
        <v>15</v>
      </c>
      <c r="F1392" s="57" t="s">
        <v>23</v>
      </c>
      <c r="G1392" s="144">
        <v>8240170</v>
      </c>
      <c r="H1392" s="59">
        <v>45546</v>
      </c>
      <c r="I1392" s="77" t="s">
        <v>931</v>
      </c>
      <c r="J1392" s="77" t="s">
        <v>930</v>
      </c>
      <c r="K1392" s="64" t="s">
        <v>126</v>
      </c>
      <c r="L1392" s="72">
        <v>630700</v>
      </c>
      <c r="M1392" s="211">
        <v>45536</v>
      </c>
    </row>
    <row r="1393" spans="1:13" ht="13.5" x14ac:dyDescent="0.2">
      <c r="A1393" s="18" t="s">
        <v>109</v>
      </c>
      <c r="B1393" s="32" t="s">
        <v>14</v>
      </c>
      <c r="C1393" s="37" t="s">
        <v>20</v>
      </c>
      <c r="D1393" s="31" t="s">
        <v>15</v>
      </c>
      <c r="E1393" s="31" t="s">
        <v>15</v>
      </c>
      <c r="F1393" s="57" t="s">
        <v>23</v>
      </c>
      <c r="G1393" s="144">
        <v>8240173</v>
      </c>
      <c r="H1393" s="59">
        <v>45546</v>
      </c>
      <c r="I1393" s="77" t="s">
        <v>932</v>
      </c>
      <c r="J1393" s="77" t="s">
        <v>930</v>
      </c>
      <c r="K1393" s="64" t="s">
        <v>126</v>
      </c>
      <c r="L1393" s="72">
        <v>434350</v>
      </c>
      <c r="M1393" s="211">
        <v>45536</v>
      </c>
    </row>
    <row r="1394" spans="1:13" ht="27" x14ac:dyDescent="0.2">
      <c r="A1394" s="18" t="s">
        <v>109</v>
      </c>
      <c r="B1394" s="32" t="s">
        <v>0</v>
      </c>
      <c r="C1394" s="18" t="s">
        <v>72</v>
      </c>
      <c r="D1394" s="31" t="s">
        <v>15</v>
      </c>
      <c r="E1394" s="31" t="s">
        <v>15</v>
      </c>
      <c r="F1394" s="57" t="s">
        <v>23</v>
      </c>
      <c r="G1394" s="144">
        <v>8240171</v>
      </c>
      <c r="H1394" s="59">
        <v>45546</v>
      </c>
      <c r="I1394" s="77" t="s">
        <v>950</v>
      </c>
      <c r="J1394" s="77" t="s">
        <v>86</v>
      </c>
      <c r="K1394" s="64" t="s">
        <v>951</v>
      </c>
      <c r="L1394" s="72">
        <v>142388</v>
      </c>
      <c r="M1394" s="211">
        <v>45536</v>
      </c>
    </row>
    <row r="1395" spans="1:13" ht="27" x14ac:dyDescent="0.2">
      <c r="A1395" s="18" t="s">
        <v>109</v>
      </c>
      <c r="B1395" s="32" t="s">
        <v>0</v>
      </c>
      <c r="C1395" s="18" t="s">
        <v>72</v>
      </c>
      <c r="D1395" s="31" t="s">
        <v>15</v>
      </c>
      <c r="E1395" s="31" t="s">
        <v>15</v>
      </c>
      <c r="F1395" s="57" t="s">
        <v>23</v>
      </c>
      <c r="G1395" s="144">
        <v>8240172</v>
      </c>
      <c r="H1395" s="59">
        <v>45546</v>
      </c>
      <c r="I1395" s="77" t="s">
        <v>952</v>
      </c>
      <c r="J1395" s="77" t="s">
        <v>86</v>
      </c>
      <c r="K1395" s="64" t="s">
        <v>129</v>
      </c>
      <c r="L1395" s="72">
        <v>215207</v>
      </c>
      <c r="M1395" s="211">
        <v>45536</v>
      </c>
    </row>
    <row r="1396" spans="1:13" ht="13.5" x14ac:dyDescent="0.2">
      <c r="A1396" s="18" t="s">
        <v>109</v>
      </c>
      <c r="B1396" s="32" t="s">
        <v>14</v>
      </c>
      <c r="C1396" s="37" t="s">
        <v>20</v>
      </c>
      <c r="D1396" s="31" t="s">
        <v>15</v>
      </c>
      <c r="E1396" s="31" t="s">
        <v>15</v>
      </c>
      <c r="F1396" s="57" t="s">
        <v>23</v>
      </c>
      <c r="G1396" s="144">
        <v>8240174</v>
      </c>
      <c r="H1396" s="59">
        <v>45546</v>
      </c>
      <c r="I1396" s="77" t="s">
        <v>953</v>
      </c>
      <c r="J1396" s="77" t="s">
        <v>954</v>
      </c>
      <c r="K1396" s="64" t="s">
        <v>955</v>
      </c>
      <c r="L1396" s="72">
        <v>1213800</v>
      </c>
      <c r="M1396" s="211">
        <v>45536</v>
      </c>
    </row>
    <row r="1397" spans="1:13" ht="27" x14ac:dyDescent="0.2">
      <c r="A1397" s="18" t="s">
        <v>109</v>
      </c>
      <c r="B1397" s="32" t="s">
        <v>0</v>
      </c>
      <c r="C1397" s="18" t="s">
        <v>72</v>
      </c>
      <c r="D1397" s="31" t="s">
        <v>15</v>
      </c>
      <c r="E1397" s="31" t="s">
        <v>15</v>
      </c>
      <c r="F1397" s="57" t="s">
        <v>23</v>
      </c>
      <c r="G1397" s="144">
        <v>8240168</v>
      </c>
      <c r="H1397" s="59">
        <v>45546</v>
      </c>
      <c r="I1397" s="77" t="s">
        <v>957</v>
      </c>
      <c r="J1397" s="77" t="s">
        <v>958</v>
      </c>
      <c r="K1397" s="64" t="s">
        <v>959</v>
      </c>
      <c r="L1397" s="72">
        <v>261800</v>
      </c>
      <c r="M1397" s="211">
        <v>45536</v>
      </c>
    </row>
    <row r="1398" spans="1:13" ht="27" x14ac:dyDescent="0.2">
      <c r="A1398" s="18" t="s">
        <v>981</v>
      </c>
      <c r="B1398" s="32" t="s">
        <v>14</v>
      </c>
      <c r="C1398" s="37" t="s">
        <v>20</v>
      </c>
      <c r="D1398" s="31" t="s">
        <v>15</v>
      </c>
      <c r="E1398" s="31" t="s">
        <v>15</v>
      </c>
      <c r="F1398" s="57" t="s">
        <v>25</v>
      </c>
      <c r="G1398" s="43">
        <v>9240284</v>
      </c>
      <c r="H1398" s="46">
        <v>45546</v>
      </c>
      <c r="I1398" s="41" t="s">
        <v>988</v>
      </c>
      <c r="J1398" s="41" t="s">
        <v>989</v>
      </c>
      <c r="K1398" s="76" t="s">
        <v>990</v>
      </c>
      <c r="L1398" s="65">
        <v>1982901</v>
      </c>
      <c r="M1398" s="211">
        <v>45536</v>
      </c>
    </row>
    <row r="1399" spans="1:13" ht="27" x14ac:dyDescent="0.2">
      <c r="A1399" s="18" t="s">
        <v>981</v>
      </c>
      <c r="B1399" s="32" t="s">
        <v>0</v>
      </c>
      <c r="C1399" s="18" t="s">
        <v>72</v>
      </c>
      <c r="D1399" s="31" t="s">
        <v>15</v>
      </c>
      <c r="E1399" s="31" t="s">
        <v>15</v>
      </c>
      <c r="F1399" s="57" t="s">
        <v>25</v>
      </c>
      <c r="G1399" s="43">
        <v>9240285</v>
      </c>
      <c r="H1399" s="46">
        <v>45546</v>
      </c>
      <c r="I1399" s="41" t="s">
        <v>991</v>
      </c>
      <c r="J1399" s="41" t="s">
        <v>104</v>
      </c>
      <c r="K1399" s="76" t="s">
        <v>37</v>
      </c>
      <c r="L1399" s="65">
        <v>235691</v>
      </c>
      <c r="M1399" s="211">
        <v>45536</v>
      </c>
    </row>
    <row r="1400" spans="1:13" ht="27" x14ac:dyDescent="0.2">
      <c r="A1400" s="18" t="s">
        <v>59</v>
      </c>
      <c r="B1400" s="32" t="s">
        <v>14</v>
      </c>
      <c r="C1400" s="37" t="s">
        <v>20</v>
      </c>
      <c r="D1400" s="31" t="s">
        <v>15</v>
      </c>
      <c r="E1400" s="31" t="s">
        <v>15</v>
      </c>
      <c r="F1400" s="57" t="s">
        <v>25</v>
      </c>
      <c r="G1400" s="43">
        <v>19240268</v>
      </c>
      <c r="H1400" s="45">
        <v>45546</v>
      </c>
      <c r="I1400" s="84" t="s">
        <v>1023</v>
      </c>
      <c r="J1400" s="41" t="s">
        <v>1024</v>
      </c>
      <c r="K1400" s="130" t="s">
        <v>237</v>
      </c>
      <c r="L1400" s="133">
        <v>192780</v>
      </c>
      <c r="M1400" s="211">
        <v>45536</v>
      </c>
    </row>
    <row r="1401" spans="1:13" ht="27" x14ac:dyDescent="0.2">
      <c r="A1401" s="18" t="s">
        <v>59</v>
      </c>
      <c r="B1401" s="128" t="s">
        <v>2</v>
      </c>
      <c r="C1401" s="128" t="s">
        <v>2</v>
      </c>
      <c r="D1401" s="118" t="s">
        <v>606</v>
      </c>
      <c r="E1401" s="44">
        <v>45517</v>
      </c>
      <c r="F1401" s="57" t="s">
        <v>25</v>
      </c>
      <c r="G1401" s="43">
        <v>19240269</v>
      </c>
      <c r="H1401" s="45">
        <v>45546</v>
      </c>
      <c r="I1401" s="84" t="s">
        <v>1025</v>
      </c>
      <c r="J1401" s="41" t="s">
        <v>90</v>
      </c>
      <c r="K1401" s="36" t="s">
        <v>27</v>
      </c>
      <c r="L1401" s="133">
        <v>234352</v>
      </c>
      <c r="M1401" s="211">
        <v>45536</v>
      </c>
    </row>
    <row r="1402" spans="1:13" ht="13.5" x14ac:dyDescent="0.2">
      <c r="A1402" s="18" t="s">
        <v>48</v>
      </c>
      <c r="B1402" s="32" t="s">
        <v>14</v>
      </c>
      <c r="C1402" s="37" t="s">
        <v>20</v>
      </c>
      <c r="D1402" s="31" t="s">
        <v>15</v>
      </c>
      <c r="E1402" s="31" t="s">
        <v>15</v>
      </c>
      <c r="F1402" s="57" t="s">
        <v>25</v>
      </c>
      <c r="G1402" s="147">
        <v>12240190</v>
      </c>
      <c r="H1402" s="44">
        <v>45546</v>
      </c>
      <c r="I1402" s="32" t="s">
        <v>1140</v>
      </c>
      <c r="J1402" s="32" t="s">
        <v>1141</v>
      </c>
      <c r="K1402" s="35" t="s">
        <v>1142</v>
      </c>
      <c r="L1402" s="133">
        <v>829800</v>
      </c>
      <c r="M1402" s="211">
        <v>45536</v>
      </c>
    </row>
    <row r="1403" spans="1:13" ht="13.5" x14ac:dyDescent="0.2">
      <c r="A1403" s="18" t="s">
        <v>48</v>
      </c>
      <c r="B1403" s="32" t="s">
        <v>14</v>
      </c>
      <c r="C1403" s="37" t="s">
        <v>20</v>
      </c>
      <c r="D1403" s="31" t="s">
        <v>15</v>
      </c>
      <c r="E1403" s="31" t="s">
        <v>15</v>
      </c>
      <c r="F1403" s="57" t="s">
        <v>25</v>
      </c>
      <c r="G1403" s="147">
        <v>12240191</v>
      </c>
      <c r="H1403" s="44">
        <v>45546</v>
      </c>
      <c r="I1403" s="32" t="s">
        <v>1143</v>
      </c>
      <c r="J1403" s="32" t="s">
        <v>468</v>
      </c>
      <c r="K1403" s="35" t="s">
        <v>469</v>
      </c>
      <c r="L1403" s="133">
        <v>389400</v>
      </c>
      <c r="M1403" s="211">
        <v>45536</v>
      </c>
    </row>
    <row r="1404" spans="1:13" ht="27" x14ac:dyDescent="0.2">
      <c r="A1404" s="18" t="s">
        <v>51</v>
      </c>
      <c r="B1404" s="32" t="s">
        <v>14</v>
      </c>
      <c r="C1404" s="37" t="s">
        <v>20</v>
      </c>
      <c r="D1404" s="31" t="s">
        <v>15</v>
      </c>
      <c r="E1404" s="31" t="s">
        <v>15</v>
      </c>
      <c r="F1404" s="57" t="s">
        <v>25</v>
      </c>
      <c r="G1404" s="66">
        <v>13240298</v>
      </c>
      <c r="H1404" s="46">
        <v>45546</v>
      </c>
      <c r="I1404" s="41" t="s">
        <v>1193</v>
      </c>
      <c r="J1404" s="41" t="s">
        <v>1194</v>
      </c>
      <c r="K1404" s="76" t="s">
        <v>1195</v>
      </c>
      <c r="L1404" s="65">
        <v>1035300</v>
      </c>
      <c r="M1404" s="211">
        <v>45536</v>
      </c>
    </row>
    <row r="1405" spans="1:13" ht="54" x14ac:dyDescent="0.2">
      <c r="A1405" s="18" t="s">
        <v>56</v>
      </c>
      <c r="B1405" s="32" t="s">
        <v>0</v>
      </c>
      <c r="C1405" s="18" t="s">
        <v>72</v>
      </c>
      <c r="D1405" s="31" t="s">
        <v>15</v>
      </c>
      <c r="E1405" s="31" t="s">
        <v>15</v>
      </c>
      <c r="F1405" s="57" t="s">
        <v>25</v>
      </c>
      <c r="G1405" s="66">
        <v>16240281</v>
      </c>
      <c r="H1405" s="46">
        <v>45546</v>
      </c>
      <c r="I1405" s="41" t="s">
        <v>1314</v>
      </c>
      <c r="J1405" s="41" t="s">
        <v>100</v>
      </c>
      <c r="K1405" s="140" t="s">
        <v>101</v>
      </c>
      <c r="L1405" s="65">
        <v>309400</v>
      </c>
      <c r="M1405" s="211">
        <v>45536</v>
      </c>
    </row>
    <row r="1406" spans="1:13" ht="40.5" x14ac:dyDescent="0.2">
      <c r="A1406" s="88" t="s">
        <v>17</v>
      </c>
      <c r="B1406" s="32" t="s">
        <v>14</v>
      </c>
      <c r="C1406" s="37" t="s">
        <v>20</v>
      </c>
      <c r="D1406" s="31" t="s">
        <v>15</v>
      </c>
      <c r="E1406" s="31" t="s">
        <v>15</v>
      </c>
      <c r="F1406" s="57" t="s">
        <v>25</v>
      </c>
      <c r="G1406" s="152">
        <v>17240874</v>
      </c>
      <c r="H1406" s="68">
        <v>45546</v>
      </c>
      <c r="I1406" s="41" t="s">
        <v>1388</v>
      </c>
      <c r="J1406" s="41" t="s">
        <v>1389</v>
      </c>
      <c r="K1406" s="127" t="s">
        <v>1390</v>
      </c>
      <c r="L1406" s="65">
        <v>496800</v>
      </c>
      <c r="M1406" s="211">
        <v>45536</v>
      </c>
    </row>
    <row r="1407" spans="1:13" ht="40.5" x14ac:dyDescent="0.2">
      <c r="A1407" s="88" t="s">
        <v>17</v>
      </c>
      <c r="B1407" s="128" t="s">
        <v>2</v>
      </c>
      <c r="C1407" s="128" t="s">
        <v>2</v>
      </c>
      <c r="D1407" s="118" t="s">
        <v>606</v>
      </c>
      <c r="E1407" s="44">
        <v>45517</v>
      </c>
      <c r="F1407" s="57" t="s">
        <v>25</v>
      </c>
      <c r="G1407" s="152">
        <v>17240875</v>
      </c>
      <c r="H1407" s="68">
        <v>45546</v>
      </c>
      <c r="I1407" s="87" t="s">
        <v>1391</v>
      </c>
      <c r="J1407" s="41" t="s">
        <v>90</v>
      </c>
      <c r="K1407" s="36" t="s">
        <v>27</v>
      </c>
      <c r="L1407" s="65">
        <v>126282</v>
      </c>
      <c r="M1407" s="211">
        <v>45536</v>
      </c>
    </row>
    <row r="1408" spans="1:13" ht="40.5" x14ac:dyDescent="0.2">
      <c r="A1408" s="88" t="s">
        <v>17</v>
      </c>
      <c r="B1408" s="128" t="s">
        <v>2</v>
      </c>
      <c r="C1408" s="128" t="s">
        <v>2</v>
      </c>
      <c r="D1408" s="118" t="s">
        <v>606</v>
      </c>
      <c r="E1408" s="44">
        <v>45517</v>
      </c>
      <c r="F1408" s="57" t="s">
        <v>25</v>
      </c>
      <c r="G1408" s="152">
        <v>17240876</v>
      </c>
      <c r="H1408" s="68">
        <v>45546</v>
      </c>
      <c r="I1408" s="87" t="s">
        <v>1392</v>
      </c>
      <c r="J1408" s="41" t="s">
        <v>90</v>
      </c>
      <c r="K1408" s="36" t="s">
        <v>27</v>
      </c>
      <c r="L1408" s="65">
        <v>168282</v>
      </c>
      <c r="M1408" s="211">
        <v>45536</v>
      </c>
    </row>
    <row r="1409" spans="1:13" ht="40.5" x14ac:dyDescent="0.2">
      <c r="A1409" s="88" t="s">
        <v>17</v>
      </c>
      <c r="B1409" s="128" t="s">
        <v>2</v>
      </c>
      <c r="C1409" s="128" t="s">
        <v>2</v>
      </c>
      <c r="D1409" s="118" t="s">
        <v>606</v>
      </c>
      <c r="E1409" s="44">
        <v>45517</v>
      </c>
      <c r="F1409" s="57" t="s">
        <v>25</v>
      </c>
      <c r="G1409" s="152">
        <v>17240877</v>
      </c>
      <c r="H1409" s="68">
        <v>45546</v>
      </c>
      <c r="I1409" s="87" t="s">
        <v>1393</v>
      </c>
      <c r="J1409" s="41" t="s">
        <v>90</v>
      </c>
      <c r="K1409" s="36" t="s">
        <v>27</v>
      </c>
      <c r="L1409" s="65">
        <v>168282</v>
      </c>
      <c r="M1409" s="211">
        <v>45536</v>
      </c>
    </row>
    <row r="1410" spans="1:13" ht="40.5" x14ac:dyDescent="0.2">
      <c r="A1410" s="88" t="s">
        <v>17</v>
      </c>
      <c r="B1410" s="128" t="s">
        <v>2</v>
      </c>
      <c r="C1410" s="128" t="s">
        <v>2</v>
      </c>
      <c r="D1410" s="118" t="s">
        <v>606</v>
      </c>
      <c r="E1410" s="44">
        <v>45517</v>
      </c>
      <c r="F1410" s="57" t="s">
        <v>25</v>
      </c>
      <c r="G1410" s="152">
        <v>17240878</v>
      </c>
      <c r="H1410" s="68">
        <v>45546</v>
      </c>
      <c r="I1410" s="87" t="s">
        <v>1394</v>
      </c>
      <c r="J1410" s="41" t="s">
        <v>90</v>
      </c>
      <c r="K1410" s="36" t="s">
        <v>27</v>
      </c>
      <c r="L1410" s="65">
        <v>168282</v>
      </c>
      <c r="M1410" s="211">
        <v>45536</v>
      </c>
    </row>
    <row r="1411" spans="1:13" ht="40.5" x14ac:dyDescent="0.2">
      <c r="A1411" s="88" t="s">
        <v>17</v>
      </c>
      <c r="B1411" s="128" t="s">
        <v>2</v>
      </c>
      <c r="C1411" s="128" t="s">
        <v>2</v>
      </c>
      <c r="D1411" s="118" t="s">
        <v>606</v>
      </c>
      <c r="E1411" s="44">
        <v>45517</v>
      </c>
      <c r="F1411" s="57" t="s">
        <v>25</v>
      </c>
      <c r="G1411" s="152">
        <v>17240879</v>
      </c>
      <c r="H1411" s="68">
        <v>45546</v>
      </c>
      <c r="I1411" s="87" t="s">
        <v>1395</v>
      </c>
      <c r="J1411" s="41" t="s">
        <v>90</v>
      </c>
      <c r="K1411" s="36" t="s">
        <v>27</v>
      </c>
      <c r="L1411" s="65">
        <v>131282</v>
      </c>
      <c r="M1411" s="211">
        <v>45536</v>
      </c>
    </row>
    <row r="1412" spans="1:13" ht="27" x14ac:dyDescent="0.2">
      <c r="A1412" s="88" t="s">
        <v>17</v>
      </c>
      <c r="B1412" s="73" t="s">
        <v>636</v>
      </c>
      <c r="C1412" s="37" t="s">
        <v>73</v>
      </c>
      <c r="D1412" s="31" t="s">
        <v>15</v>
      </c>
      <c r="E1412" s="31" t="s">
        <v>15</v>
      </c>
      <c r="F1412" s="57" t="s">
        <v>25</v>
      </c>
      <c r="G1412" s="152">
        <v>17240880</v>
      </c>
      <c r="H1412" s="68">
        <v>45546</v>
      </c>
      <c r="I1412" s="41" t="s">
        <v>1396</v>
      </c>
      <c r="J1412" s="41" t="s">
        <v>1397</v>
      </c>
      <c r="K1412" s="66" t="s">
        <v>194</v>
      </c>
      <c r="L1412" s="65">
        <v>3000000</v>
      </c>
      <c r="M1412" s="211">
        <v>45536</v>
      </c>
    </row>
    <row r="1413" spans="1:13" ht="27" x14ac:dyDescent="0.2">
      <c r="A1413" s="18" t="s">
        <v>60</v>
      </c>
      <c r="B1413" s="128" t="s">
        <v>2</v>
      </c>
      <c r="C1413" s="128" t="s">
        <v>2</v>
      </c>
      <c r="D1413" s="118" t="s">
        <v>606</v>
      </c>
      <c r="E1413" s="44">
        <v>45517</v>
      </c>
      <c r="F1413" s="57" t="s">
        <v>23</v>
      </c>
      <c r="G1413" s="66">
        <v>18240292</v>
      </c>
      <c r="H1413" s="46">
        <v>45547</v>
      </c>
      <c r="I1413" s="41" t="s">
        <v>618</v>
      </c>
      <c r="J1413" s="41" t="s">
        <v>90</v>
      </c>
      <c r="K1413" s="36" t="s">
        <v>27</v>
      </c>
      <c r="L1413" s="65">
        <v>394134</v>
      </c>
      <c r="M1413" s="211">
        <v>45536</v>
      </c>
    </row>
    <row r="1414" spans="1:13" ht="40.5" x14ac:dyDescent="0.2">
      <c r="A1414" s="18" t="s">
        <v>60</v>
      </c>
      <c r="B1414" s="32" t="s">
        <v>14</v>
      </c>
      <c r="C1414" s="37" t="s">
        <v>20</v>
      </c>
      <c r="D1414" s="31" t="s">
        <v>15</v>
      </c>
      <c r="E1414" s="31" t="s">
        <v>15</v>
      </c>
      <c r="F1414" s="57" t="s">
        <v>25</v>
      </c>
      <c r="G1414" s="66">
        <v>18240293</v>
      </c>
      <c r="H1414" s="46">
        <v>45547</v>
      </c>
      <c r="I1414" s="41" t="s">
        <v>619</v>
      </c>
      <c r="J1414" s="41" t="s">
        <v>620</v>
      </c>
      <c r="K1414" s="76" t="s">
        <v>621</v>
      </c>
      <c r="L1414" s="65">
        <v>494802</v>
      </c>
      <c r="M1414" s="211">
        <v>45536</v>
      </c>
    </row>
    <row r="1415" spans="1:13" ht="40.5" x14ac:dyDescent="0.2">
      <c r="A1415" s="18" t="s">
        <v>60</v>
      </c>
      <c r="B1415" s="18" t="s">
        <v>16</v>
      </c>
      <c r="C1415" s="18" t="s">
        <v>72</v>
      </c>
      <c r="D1415" s="111" t="s">
        <v>118</v>
      </c>
      <c r="E1415" s="44" t="s">
        <v>118</v>
      </c>
      <c r="F1415" s="57" t="s">
        <v>23</v>
      </c>
      <c r="G1415" s="66">
        <v>18240294</v>
      </c>
      <c r="H1415" s="46">
        <v>45547</v>
      </c>
      <c r="I1415" s="41" t="s">
        <v>622</v>
      </c>
      <c r="J1415" s="41" t="s">
        <v>609</v>
      </c>
      <c r="K1415" s="76" t="s">
        <v>176</v>
      </c>
      <c r="L1415" s="65">
        <v>776600</v>
      </c>
      <c r="M1415" s="211">
        <v>45536</v>
      </c>
    </row>
    <row r="1416" spans="1:13" ht="13.5" x14ac:dyDescent="0.2">
      <c r="A1416" s="18" t="s">
        <v>57</v>
      </c>
      <c r="B1416" s="32" t="s">
        <v>14</v>
      </c>
      <c r="C1416" s="37" t="s">
        <v>20</v>
      </c>
      <c r="D1416" s="31" t="s">
        <v>15</v>
      </c>
      <c r="E1416" s="31" t="s">
        <v>15</v>
      </c>
      <c r="F1416" s="57" t="s">
        <v>23</v>
      </c>
      <c r="G1416" s="36">
        <v>2240302</v>
      </c>
      <c r="H1416" s="68">
        <v>45547</v>
      </c>
      <c r="I1416" s="32" t="s">
        <v>689</v>
      </c>
      <c r="J1416" s="32" t="s">
        <v>690</v>
      </c>
      <c r="K1416" s="36" t="s">
        <v>28</v>
      </c>
      <c r="L1416" s="65">
        <v>80479</v>
      </c>
      <c r="M1416" s="211">
        <v>45536</v>
      </c>
    </row>
    <row r="1417" spans="1:13" ht="27" x14ac:dyDescent="0.2">
      <c r="A1417" s="18" t="s">
        <v>57</v>
      </c>
      <c r="B1417" s="128" t="s">
        <v>2</v>
      </c>
      <c r="C1417" s="128" t="s">
        <v>2</v>
      </c>
      <c r="D1417" s="118" t="s">
        <v>606</v>
      </c>
      <c r="E1417" s="44">
        <v>45517</v>
      </c>
      <c r="F1417" s="57" t="s">
        <v>23</v>
      </c>
      <c r="G1417" s="36">
        <v>2240303</v>
      </c>
      <c r="H1417" s="68">
        <v>45547</v>
      </c>
      <c r="I1417" s="32" t="s">
        <v>691</v>
      </c>
      <c r="J1417" s="41" t="s">
        <v>90</v>
      </c>
      <c r="K1417" s="36" t="s">
        <v>27</v>
      </c>
      <c r="L1417" s="65">
        <v>190333</v>
      </c>
      <c r="M1417" s="211">
        <v>45536</v>
      </c>
    </row>
    <row r="1418" spans="1:13" ht="27" x14ac:dyDescent="0.2">
      <c r="A1418" s="18" t="s">
        <v>57</v>
      </c>
      <c r="B1418" s="18" t="s">
        <v>16</v>
      </c>
      <c r="C1418" s="18" t="s">
        <v>72</v>
      </c>
      <c r="D1418" s="42" t="s">
        <v>679</v>
      </c>
      <c r="E1418" s="42">
        <v>45426</v>
      </c>
      <c r="F1418" s="57" t="s">
        <v>23</v>
      </c>
      <c r="G1418" s="36">
        <v>2240304</v>
      </c>
      <c r="H1418" s="68">
        <v>45547</v>
      </c>
      <c r="I1418" s="32" t="s">
        <v>692</v>
      </c>
      <c r="J1418" s="32" t="s">
        <v>681</v>
      </c>
      <c r="K1418" s="36" t="s">
        <v>146</v>
      </c>
      <c r="L1418" s="65">
        <v>204348</v>
      </c>
      <c r="M1418" s="211">
        <v>45536</v>
      </c>
    </row>
    <row r="1419" spans="1:13" ht="27" x14ac:dyDescent="0.2">
      <c r="A1419" s="18" t="s">
        <v>54</v>
      </c>
      <c r="B1419" s="32" t="s">
        <v>14</v>
      </c>
      <c r="C1419" s="37" t="s">
        <v>20</v>
      </c>
      <c r="D1419" s="31" t="s">
        <v>15</v>
      </c>
      <c r="E1419" s="31" t="s">
        <v>15</v>
      </c>
      <c r="F1419" s="57" t="s">
        <v>25</v>
      </c>
      <c r="G1419" s="64">
        <v>42400281</v>
      </c>
      <c r="H1419" s="138">
        <v>45547</v>
      </c>
      <c r="I1419" s="135" t="s">
        <v>763</v>
      </c>
      <c r="J1419" s="135" t="s">
        <v>764</v>
      </c>
      <c r="K1419" s="137" t="s">
        <v>765</v>
      </c>
      <c r="L1419" s="70">
        <v>123470</v>
      </c>
      <c r="M1419" s="211">
        <v>45536</v>
      </c>
    </row>
    <row r="1420" spans="1:13" ht="27" x14ac:dyDescent="0.2">
      <c r="A1420" s="18" t="s">
        <v>84</v>
      </c>
      <c r="B1420" s="73" t="s">
        <v>636</v>
      </c>
      <c r="C1420" s="37" t="s">
        <v>73</v>
      </c>
      <c r="D1420" s="31" t="s">
        <v>15</v>
      </c>
      <c r="E1420" s="31" t="s">
        <v>15</v>
      </c>
      <c r="F1420" s="57" t="s">
        <v>25</v>
      </c>
      <c r="G1420" s="127">
        <v>5240415</v>
      </c>
      <c r="H1420" s="120">
        <v>45547</v>
      </c>
      <c r="I1420" s="41" t="s">
        <v>809</v>
      </c>
      <c r="J1420" s="84" t="s">
        <v>148</v>
      </c>
      <c r="K1420" s="76" t="s">
        <v>450</v>
      </c>
      <c r="L1420" s="74">
        <v>2971311</v>
      </c>
      <c r="M1420" s="211">
        <v>45536</v>
      </c>
    </row>
    <row r="1421" spans="1:13" ht="27" x14ac:dyDescent="0.2">
      <c r="A1421" s="18" t="s">
        <v>85</v>
      </c>
      <c r="B1421" s="128" t="s">
        <v>2</v>
      </c>
      <c r="C1421" s="128" t="s">
        <v>2</v>
      </c>
      <c r="D1421" s="48" t="s">
        <v>841</v>
      </c>
      <c r="E1421" s="46">
        <v>44476</v>
      </c>
      <c r="F1421" s="57" t="s">
        <v>25</v>
      </c>
      <c r="G1421" s="35">
        <v>6240400</v>
      </c>
      <c r="H1421" s="123">
        <v>45547</v>
      </c>
      <c r="I1421" s="39" t="s">
        <v>842</v>
      </c>
      <c r="J1421" s="34" t="s">
        <v>843</v>
      </c>
      <c r="K1421" s="35" t="s">
        <v>436</v>
      </c>
      <c r="L1421" s="63">
        <f>6*37800</f>
        <v>226800</v>
      </c>
      <c r="M1421" s="211">
        <v>45536</v>
      </c>
    </row>
    <row r="1422" spans="1:13" ht="27" x14ac:dyDescent="0.2">
      <c r="A1422" s="18" t="s">
        <v>50</v>
      </c>
      <c r="B1422" s="86" t="s">
        <v>876</v>
      </c>
      <c r="C1422" s="18" t="s">
        <v>72</v>
      </c>
      <c r="D1422" s="31" t="s">
        <v>15</v>
      </c>
      <c r="E1422" s="31" t="s">
        <v>15</v>
      </c>
      <c r="F1422" s="57" t="s">
        <v>25</v>
      </c>
      <c r="G1422" s="66">
        <v>7240293</v>
      </c>
      <c r="H1422" s="68">
        <v>45547</v>
      </c>
      <c r="I1422" s="41" t="s">
        <v>883</v>
      </c>
      <c r="J1422" s="41" t="s">
        <v>884</v>
      </c>
      <c r="K1422" s="76" t="s">
        <v>885</v>
      </c>
      <c r="L1422" s="65">
        <v>1123955</v>
      </c>
      <c r="M1422" s="211">
        <v>45536</v>
      </c>
    </row>
    <row r="1423" spans="1:13" ht="27" x14ac:dyDescent="0.2">
      <c r="A1423" s="18" t="s">
        <v>52</v>
      </c>
      <c r="B1423" s="32" t="s">
        <v>0</v>
      </c>
      <c r="C1423" s="18" t="s">
        <v>72</v>
      </c>
      <c r="D1423" s="31" t="s">
        <v>15</v>
      </c>
      <c r="E1423" s="31" t="s">
        <v>15</v>
      </c>
      <c r="F1423" s="57" t="s">
        <v>25</v>
      </c>
      <c r="G1423" s="35">
        <v>20240110</v>
      </c>
      <c r="H1423" s="82">
        <v>45547</v>
      </c>
      <c r="I1423" s="41" t="s">
        <v>910</v>
      </c>
      <c r="J1423" s="84" t="s">
        <v>911</v>
      </c>
      <c r="K1423" s="143" t="s">
        <v>912</v>
      </c>
      <c r="L1423" s="83">
        <v>526502</v>
      </c>
      <c r="M1423" s="211">
        <v>45536</v>
      </c>
    </row>
    <row r="1424" spans="1:13" ht="27" x14ac:dyDescent="0.2">
      <c r="A1424" s="18" t="s">
        <v>52</v>
      </c>
      <c r="B1424" s="32" t="s">
        <v>14</v>
      </c>
      <c r="C1424" s="37" t="s">
        <v>20</v>
      </c>
      <c r="D1424" s="31" t="s">
        <v>15</v>
      </c>
      <c r="E1424" s="31" t="s">
        <v>15</v>
      </c>
      <c r="F1424" s="57" t="s">
        <v>25</v>
      </c>
      <c r="G1424" s="85">
        <v>20240109</v>
      </c>
      <c r="H1424" s="82">
        <v>45547</v>
      </c>
      <c r="I1424" s="41" t="s">
        <v>925</v>
      </c>
      <c r="J1424" s="121" t="s">
        <v>293</v>
      </c>
      <c r="K1424" s="85" t="s">
        <v>294</v>
      </c>
      <c r="L1424" s="83">
        <v>2750000</v>
      </c>
      <c r="M1424" s="211">
        <v>45536</v>
      </c>
    </row>
    <row r="1425" spans="1:13" ht="13.5" x14ac:dyDescent="0.2">
      <c r="A1425" s="18" t="s">
        <v>109</v>
      </c>
      <c r="B1425" s="37" t="s">
        <v>21</v>
      </c>
      <c r="C1425" s="37" t="s">
        <v>20</v>
      </c>
      <c r="D1425" s="110" t="s">
        <v>939</v>
      </c>
      <c r="E1425" s="145">
        <v>45532</v>
      </c>
      <c r="F1425" s="57" t="s">
        <v>23</v>
      </c>
      <c r="G1425" s="144">
        <v>8240176</v>
      </c>
      <c r="H1425" s="59">
        <v>45547</v>
      </c>
      <c r="I1425" s="77" t="s">
        <v>940</v>
      </c>
      <c r="J1425" s="77" t="s">
        <v>941</v>
      </c>
      <c r="K1425" s="64" t="s">
        <v>942</v>
      </c>
      <c r="L1425" s="72">
        <v>357000</v>
      </c>
      <c r="M1425" s="211">
        <v>45536</v>
      </c>
    </row>
    <row r="1426" spans="1:13" ht="13.5" x14ac:dyDescent="0.2">
      <c r="A1426" s="18" t="s">
        <v>109</v>
      </c>
      <c r="B1426" s="37" t="s">
        <v>21</v>
      </c>
      <c r="C1426" s="37" t="s">
        <v>20</v>
      </c>
      <c r="D1426" s="110" t="s">
        <v>939</v>
      </c>
      <c r="E1426" s="145">
        <v>45532</v>
      </c>
      <c r="F1426" s="57" t="s">
        <v>23</v>
      </c>
      <c r="G1426" s="144">
        <v>8240176</v>
      </c>
      <c r="H1426" s="59">
        <v>45547</v>
      </c>
      <c r="I1426" s="77" t="s">
        <v>943</v>
      </c>
      <c r="J1426" s="77" t="s">
        <v>941</v>
      </c>
      <c r="K1426" s="64" t="s">
        <v>942</v>
      </c>
      <c r="L1426" s="72">
        <v>642600</v>
      </c>
      <c r="M1426" s="211">
        <v>45536</v>
      </c>
    </row>
    <row r="1427" spans="1:13" ht="13.5" x14ac:dyDescent="0.2">
      <c r="A1427" s="18" t="s">
        <v>109</v>
      </c>
      <c r="B1427" s="37" t="s">
        <v>21</v>
      </c>
      <c r="C1427" s="37" t="s">
        <v>20</v>
      </c>
      <c r="D1427" s="110" t="s">
        <v>939</v>
      </c>
      <c r="E1427" s="145">
        <v>45532</v>
      </c>
      <c r="F1427" s="57" t="s">
        <v>23</v>
      </c>
      <c r="G1427" s="144">
        <v>8240176</v>
      </c>
      <c r="H1427" s="59">
        <v>45547</v>
      </c>
      <c r="I1427" s="77" t="s">
        <v>944</v>
      </c>
      <c r="J1427" s="77" t="s">
        <v>941</v>
      </c>
      <c r="K1427" s="64" t="s">
        <v>942</v>
      </c>
      <c r="L1427" s="72">
        <v>1048200</v>
      </c>
      <c r="M1427" s="211">
        <v>45536</v>
      </c>
    </row>
    <row r="1428" spans="1:13" ht="13.5" x14ac:dyDescent="0.2">
      <c r="A1428" s="18" t="s">
        <v>109</v>
      </c>
      <c r="B1428" s="37" t="s">
        <v>21</v>
      </c>
      <c r="C1428" s="37" t="s">
        <v>20</v>
      </c>
      <c r="D1428" s="110" t="s">
        <v>939</v>
      </c>
      <c r="E1428" s="145">
        <v>45532</v>
      </c>
      <c r="F1428" s="57" t="s">
        <v>23</v>
      </c>
      <c r="G1428" s="144">
        <v>8240176</v>
      </c>
      <c r="H1428" s="59">
        <v>45547</v>
      </c>
      <c r="I1428" s="77" t="s">
        <v>945</v>
      </c>
      <c r="J1428" s="77" t="s">
        <v>941</v>
      </c>
      <c r="K1428" s="64" t="s">
        <v>942</v>
      </c>
      <c r="L1428" s="72">
        <v>1201900</v>
      </c>
      <c r="M1428" s="211">
        <v>45536</v>
      </c>
    </row>
    <row r="1429" spans="1:13" ht="13.5" x14ac:dyDescent="0.2">
      <c r="A1429" s="18" t="s">
        <v>109</v>
      </c>
      <c r="B1429" s="32" t="s">
        <v>14</v>
      </c>
      <c r="C1429" s="37" t="s">
        <v>20</v>
      </c>
      <c r="D1429" s="31" t="s">
        <v>15</v>
      </c>
      <c r="E1429" s="31" t="s">
        <v>15</v>
      </c>
      <c r="F1429" s="57" t="s">
        <v>23</v>
      </c>
      <c r="G1429" s="144">
        <v>8240177</v>
      </c>
      <c r="H1429" s="59">
        <v>45547</v>
      </c>
      <c r="I1429" s="77" t="s">
        <v>946</v>
      </c>
      <c r="J1429" s="77" t="s">
        <v>64</v>
      </c>
      <c r="K1429" s="64" t="s">
        <v>65</v>
      </c>
      <c r="L1429" s="72">
        <v>1838550</v>
      </c>
      <c r="M1429" s="211">
        <v>45536</v>
      </c>
    </row>
    <row r="1430" spans="1:13" ht="13.5" x14ac:dyDescent="0.2">
      <c r="A1430" s="18" t="s">
        <v>109</v>
      </c>
      <c r="B1430" s="37" t="s">
        <v>21</v>
      </c>
      <c r="C1430" s="37" t="s">
        <v>20</v>
      </c>
      <c r="D1430" s="110" t="s">
        <v>939</v>
      </c>
      <c r="E1430" s="145">
        <v>45532</v>
      </c>
      <c r="F1430" s="57" t="s">
        <v>23</v>
      </c>
      <c r="G1430" s="144">
        <v>8240175</v>
      </c>
      <c r="H1430" s="59">
        <v>45547</v>
      </c>
      <c r="I1430" s="77" t="s">
        <v>956</v>
      </c>
      <c r="J1430" s="77" t="s">
        <v>595</v>
      </c>
      <c r="K1430" s="64" t="s">
        <v>596</v>
      </c>
      <c r="L1430" s="72">
        <v>2094400</v>
      </c>
      <c r="M1430" s="211">
        <v>45536</v>
      </c>
    </row>
    <row r="1431" spans="1:13" ht="27" x14ac:dyDescent="0.2">
      <c r="A1431" s="18" t="s">
        <v>109</v>
      </c>
      <c r="B1431" s="32" t="s">
        <v>0</v>
      </c>
      <c r="C1431" s="18" t="s">
        <v>72</v>
      </c>
      <c r="D1431" s="31" t="s">
        <v>15</v>
      </c>
      <c r="E1431" s="31" t="s">
        <v>15</v>
      </c>
      <c r="F1431" s="57" t="s">
        <v>23</v>
      </c>
      <c r="G1431" s="144">
        <v>8240178</v>
      </c>
      <c r="H1431" s="59">
        <v>45547</v>
      </c>
      <c r="I1431" s="77" t="s">
        <v>966</v>
      </c>
      <c r="J1431" s="77" t="s">
        <v>967</v>
      </c>
      <c r="K1431" s="64" t="s">
        <v>968</v>
      </c>
      <c r="L1431" s="72">
        <v>280000</v>
      </c>
      <c r="M1431" s="211">
        <v>45536</v>
      </c>
    </row>
    <row r="1432" spans="1:13" ht="13.5" x14ac:dyDescent="0.2">
      <c r="A1432" s="18" t="s">
        <v>981</v>
      </c>
      <c r="B1432" s="32" t="s">
        <v>14</v>
      </c>
      <c r="C1432" s="37" t="s">
        <v>20</v>
      </c>
      <c r="D1432" s="31" t="s">
        <v>15</v>
      </c>
      <c r="E1432" s="31" t="s">
        <v>15</v>
      </c>
      <c r="F1432" s="57" t="s">
        <v>25</v>
      </c>
      <c r="G1432" s="43">
        <v>9240286</v>
      </c>
      <c r="H1432" s="46">
        <v>45547</v>
      </c>
      <c r="I1432" s="41" t="s">
        <v>992</v>
      </c>
      <c r="J1432" s="41" t="s">
        <v>891</v>
      </c>
      <c r="K1432" s="76" t="s">
        <v>156</v>
      </c>
      <c r="L1432" s="65">
        <v>595000</v>
      </c>
      <c r="M1432" s="211">
        <v>45536</v>
      </c>
    </row>
    <row r="1433" spans="1:13" ht="27" x14ac:dyDescent="0.2">
      <c r="A1433" s="18" t="s">
        <v>981</v>
      </c>
      <c r="B1433" s="32" t="s">
        <v>0</v>
      </c>
      <c r="C1433" s="18" t="s">
        <v>72</v>
      </c>
      <c r="D1433" s="31" t="s">
        <v>15</v>
      </c>
      <c r="E1433" s="31" t="s">
        <v>15</v>
      </c>
      <c r="F1433" s="57" t="s">
        <v>25</v>
      </c>
      <c r="G1433" s="43">
        <v>9240287</v>
      </c>
      <c r="H1433" s="46">
        <v>45547</v>
      </c>
      <c r="I1433" s="41" t="s">
        <v>993</v>
      </c>
      <c r="J1433" s="41" t="s">
        <v>256</v>
      </c>
      <c r="K1433" s="76" t="s">
        <v>30</v>
      </c>
      <c r="L1433" s="65">
        <v>473868</v>
      </c>
      <c r="M1433" s="211">
        <v>45536</v>
      </c>
    </row>
    <row r="1434" spans="1:13" ht="27" x14ac:dyDescent="0.2">
      <c r="A1434" s="18" t="s">
        <v>981</v>
      </c>
      <c r="B1434" s="32" t="s">
        <v>0</v>
      </c>
      <c r="C1434" s="18" t="s">
        <v>72</v>
      </c>
      <c r="D1434" s="31" t="s">
        <v>15</v>
      </c>
      <c r="E1434" s="31" t="s">
        <v>15</v>
      </c>
      <c r="F1434" s="57" t="s">
        <v>25</v>
      </c>
      <c r="G1434" s="43">
        <v>9240288</v>
      </c>
      <c r="H1434" s="46">
        <v>45547</v>
      </c>
      <c r="I1434" s="41" t="s">
        <v>994</v>
      </c>
      <c r="J1434" s="41" t="s">
        <v>995</v>
      </c>
      <c r="K1434" s="76" t="s">
        <v>510</v>
      </c>
      <c r="L1434" s="65">
        <v>3003000</v>
      </c>
      <c r="M1434" s="211">
        <v>45536</v>
      </c>
    </row>
    <row r="1435" spans="1:13" ht="27" x14ac:dyDescent="0.2">
      <c r="A1435" s="18" t="s">
        <v>59</v>
      </c>
      <c r="B1435" s="128" t="s">
        <v>2</v>
      </c>
      <c r="C1435" s="128" t="s">
        <v>2</v>
      </c>
      <c r="D1435" s="118" t="s">
        <v>606</v>
      </c>
      <c r="E1435" s="44">
        <v>45517</v>
      </c>
      <c r="F1435" s="57" t="s">
        <v>25</v>
      </c>
      <c r="G1435" s="43">
        <v>19240270</v>
      </c>
      <c r="H1435" s="45">
        <v>45547</v>
      </c>
      <c r="I1435" s="84" t="s">
        <v>1026</v>
      </c>
      <c r="J1435" s="41" t="s">
        <v>90</v>
      </c>
      <c r="K1435" s="36" t="s">
        <v>27</v>
      </c>
      <c r="L1435" s="133">
        <v>128935</v>
      </c>
      <c r="M1435" s="211">
        <v>45536</v>
      </c>
    </row>
    <row r="1436" spans="1:13" ht="27" x14ac:dyDescent="0.2">
      <c r="A1436" s="18" t="s">
        <v>58</v>
      </c>
      <c r="B1436" s="128" t="s">
        <v>2</v>
      </c>
      <c r="C1436" s="128" t="s">
        <v>2</v>
      </c>
      <c r="D1436" s="118" t="s">
        <v>606</v>
      </c>
      <c r="E1436" s="44">
        <v>45517</v>
      </c>
      <c r="F1436" s="57" t="s">
        <v>25</v>
      </c>
      <c r="G1436" s="64">
        <v>10240338</v>
      </c>
      <c r="H1436" s="67">
        <v>45547</v>
      </c>
      <c r="I1436" s="37" t="s">
        <v>1064</v>
      </c>
      <c r="J1436" s="41" t="s">
        <v>90</v>
      </c>
      <c r="K1436" s="36" t="s">
        <v>27</v>
      </c>
      <c r="L1436" s="70">
        <v>184009</v>
      </c>
      <c r="M1436" s="211">
        <v>45536</v>
      </c>
    </row>
    <row r="1437" spans="1:13" ht="27" x14ac:dyDescent="0.2">
      <c r="A1437" s="18" t="s">
        <v>58</v>
      </c>
      <c r="B1437" s="128" t="s">
        <v>2</v>
      </c>
      <c r="C1437" s="128" t="s">
        <v>2</v>
      </c>
      <c r="D1437" s="118" t="s">
        <v>606</v>
      </c>
      <c r="E1437" s="44">
        <v>45517</v>
      </c>
      <c r="F1437" s="57" t="s">
        <v>25</v>
      </c>
      <c r="G1437" s="64">
        <v>10240339</v>
      </c>
      <c r="H1437" s="67">
        <v>45547</v>
      </c>
      <c r="I1437" s="37" t="s">
        <v>1065</v>
      </c>
      <c r="J1437" s="41" t="s">
        <v>90</v>
      </c>
      <c r="K1437" s="36" t="s">
        <v>27</v>
      </c>
      <c r="L1437" s="70">
        <v>181103</v>
      </c>
      <c r="M1437" s="211">
        <v>45536</v>
      </c>
    </row>
    <row r="1438" spans="1:13" ht="13.5" x14ac:dyDescent="0.2">
      <c r="A1438" s="18" t="s">
        <v>58</v>
      </c>
      <c r="B1438" s="32" t="s">
        <v>14</v>
      </c>
      <c r="C1438" s="37" t="s">
        <v>20</v>
      </c>
      <c r="D1438" s="31" t="s">
        <v>15</v>
      </c>
      <c r="E1438" s="31" t="s">
        <v>15</v>
      </c>
      <c r="F1438" s="57" t="s">
        <v>25</v>
      </c>
      <c r="G1438" s="64">
        <v>10240340</v>
      </c>
      <c r="H1438" s="67">
        <v>45547</v>
      </c>
      <c r="I1438" s="37" t="s">
        <v>1066</v>
      </c>
      <c r="J1438" s="37" t="s">
        <v>191</v>
      </c>
      <c r="K1438" s="108" t="s">
        <v>66</v>
      </c>
      <c r="L1438" s="70">
        <v>121108</v>
      </c>
      <c r="M1438" s="211">
        <v>45536</v>
      </c>
    </row>
    <row r="1439" spans="1:13" ht="27" x14ac:dyDescent="0.2">
      <c r="A1439" s="18" t="s">
        <v>49</v>
      </c>
      <c r="B1439" s="128" t="s">
        <v>2</v>
      </c>
      <c r="C1439" s="128" t="s">
        <v>2</v>
      </c>
      <c r="D1439" s="118" t="s">
        <v>606</v>
      </c>
      <c r="E1439" s="44">
        <v>45517</v>
      </c>
      <c r="F1439" s="57" t="s">
        <v>23</v>
      </c>
      <c r="G1439" s="36">
        <v>11240349</v>
      </c>
      <c r="H1439" s="47">
        <v>45547</v>
      </c>
      <c r="I1439" s="32" t="s">
        <v>1097</v>
      </c>
      <c r="J1439" s="41" t="s">
        <v>90</v>
      </c>
      <c r="K1439" s="36" t="s">
        <v>27</v>
      </c>
      <c r="L1439" s="65">
        <v>240251</v>
      </c>
      <c r="M1439" s="211">
        <v>45536</v>
      </c>
    </row>
    <row r="1440" spans="1:13" ht="27" x14ac:dyDescent="0.2">
      <c r="A1440" s="18" t="s">
        <v>48</v>
      </c>
      <c r="B1440" s="128" t="s">
        <v>2</v>
      </c>
      <c r="C1440" s="128" t="s">
        <v>2</v>
      </c>
      <c r="D1440" s="118" t="s">
        <v>606</v>
      </c>
      <c r="E1440" s="44">
        <v>45517</v>
      </c>
      <c r="F1440" s="57" t="s">
        <v>25</v>
      </c>
      <c r="G1440" s="147">
        <v>12240193</v>
      </c>
      <c r="H1440" s="44">
        <v>45547</v>
      </c>
      <c r="I1440" s="32" t="s">
        <v>1145</v>
      </c>
      <c r="J1440" s="41" t="s">
        <v>90</v>
      </c>
      <c r="K1440" s="36" t="s">
        <v>27</v>
      </c>
      <c r="L1440" s="133">
        <v>695934</v>
      </c>
      <c r="M1440" s="211">
        <v>45536</v>
      </c>
    </row>
    <row r="1441" spans="1:13" ht="13.5" x14ac:dyDescent="0.2">
      <c r="A1441" s="18" t="s">
        <v>53</v>
      </c>
      <c r="B1441" s="32" t="s">
        <v>14</v>
      </c>
      <c r="C1441" s="37" t="s">
        <v>20</v>
      </c>
      <c r="D1441" s="31" t="s">
        <v>15</v>
      </c>
      <c r="E1441" s="31" t="s">
        <v>15</v>
      </c>
      <c r="F1441" s="57" t="s">
        <v>25</v>
      </c>
      <c r="G1441" s="66">
        <v>14240249</v>
      </c>
      <c r="H1441" s="68">
        <v>45547</v>
      </c>
      <c r="I1441" s="32" t="s">
        <v>1247</v>
      </c>
      <c r="J1441" s="51" t="s">
        <v>1248</v>
      </c>
      <c r="K1441" s="66" t="s">
        <v>1249</v>
      </c>
      <c r="L1441" s="65">
        <v>219793</v>
      </c>
      <c r="M1441" s="211">
        <v>45536</v>
      </c>
    </row>
    <row r="1442" spans="1:13" ht="27" x14ac:dyDescent="0.2">
      <c r="A1442" s="18" t="s">
        <v>53</v>
      </c>
      <c r="B1442" s="32" t="s">
        <v>14</v>
      </c>
      <c r="C1442" s="37" t="s">
        <v>20</v>
      </c>
      <c r="D1442" s="31" t="s">
        <v>15</v>
      </c>
      <c r="E1442" s="31" t="s">
        <v>15</v>
      </c>
      <c r="F1442" s="57" t="s">
        <v>25</v>
      </c>
      <c r="G1442" s="66">
        <v>14240250</v>
      </c>
      <c r="H1442" s="68">
        <v>45547</v>
      </c>
      <c r="I1442" s="32" t="s">
        <v>1247</v>
      </c>
      <c r="J1442" s="51" t="s">
        <v>1250</v>
      </c>
      <c r="K1442" s="66" t="s">
        <v>1251</v>
      </c>
      <c r="L1442" s="65">
        <v>261241</v>
      </c>
      <c r="M1442" s="211">
        <v>45536</v>
      </c>
    </row>
    <row r="1443" spans="1:13" ht="54" x14ac:dyDescent="0.2">
      <c r="A1443" s="88" t="s">
        <v>17</v>
      </c>
      <c r="B1443" s="128" t="s">
        <v>2</v>
      </c>
      <c r="C1443" s="128" t="s">
        <v>2</v>
      </c>
      <c r="D1443" s="118" t="s">
        <v>606</v>
      </c>
      <c r="E1443" s="44">
        <v>45517</v>
      </c>
      <c r="F1443" s="57" t="s">
        <v>25</v>
      </c>
      <c r="G1443" s="152">
        <v>17240881</v>
      </c>
      <c r="H1443" s="68">
        <v>45547</v>
      </c>
      <c r="I1443" s="87" t="s">
        <v>1398</v>
      </c>
      <c r="J1443" s="41" t="s">
        <v>90</v>
      </c>
      <c r="K1443" s="36" t="s">
        <v>27</v>
      </c>
      <c r="L1443" s="65">
        <v>151634</v>
      </c>
      <c r="M1443" s="211">
        <v>45536</v>
      </c>
    </row>
    <row r="1444" spans="1:13" ht="54" x14ac:dyDescent="0.2">
      <c r="A1444" s="88" t="s">
        <v>17</v>
      </c>
      <c r="B1444" s="128" t="s">
        <v>2</v>
      </c>
      <c r="C1444" s="128" t="s">
        <v>2</v>
      </c>
      <c r="D1444" s="118" t="s">
        <v>606</v>
      </c>
      <c r="E1444" s="44">
        <v>45517</v>
      </c>
      <c r="F1444" s="57" t="s">
        <v>25</v>
      </c>
      <c r="G1444" s="152">
        <v>17240882</v>
      </c>
      <c r="H1444" s="68">
        <v>45547</v>
      </c>
      <c r="I1444" s="87" t="s">
        <v>1399</v>
      </c>
      <c r="J1444" s="41" t="s">
        <v>90</v>
      </c>
      <c r="K1444" s="36" t="s">
        <v>27</v>
      </c>
      <c r="L1444" s="65">
        <v>125334</v>
      </c>
      <c r="M1444" s="211">
        <v>45536</v>
      </c>
    </row>
    <row r="1445" spans="1:13" ht="54" x14ac:dyDescent="0.2">
      <c r="A1445" s="88" t="s">
        <v>17</v>
      </c>
      <c r="B1445" s="128" t="s">
        <v>2</v>
      </c>
      <c r="C1445" s="128" t="s">
        <v>2</v>
      </c>
      <c r="D1445" s="118" t="s">
        <v>606</v>
      </c>
      <c r="E1445" s="44">
        <v>45517</v>
      </c>
      <c r="F1445" s="57" t="s">
        <v>25</v>
      </c>
      <c r="G1445" s="152">
        <v>17240883</v>
      </c>
      <c r="H1445" s="68">
        <v>45547</v>
      </c>
      <c r="I1445" s="87" t="s">
        <v>1400</v>
      </c>
      <c r="J1445" s="41" t="s">
        <v>90</v>
      </c>
      <c r="K1445" s="36" t="s">
        <v>27</v>
      </c>
      <c r="L1445" s="65">
        <v>128334</v>
      </c>
      <c r="M1445" s="211">
        <v>45536</v>
      </c>
    </row>
    <row r="1446" spans="1:13" ht="54" x14ac:dyDescent="0.2">
      <c r="A1446" s="88" t="s">
        <v>17</v>
      </c>
      <c r="B1446" s="128" t="s">
        <v>2</v>
      </c>
      <c r="C1446" s="128" t="s">
        <v>2</v>
      </c>
      <c r="D1446" s="118" t="s">
        <v>606</v>
      </c>
      <c r="E1446" s="44">
        <v>45517</v>
      </c>
      <c r="F1446" s="57" t="s">
        <v>25</v>
      </c>
      <c r="G1446" s="152">
        <v>17240884</v>
      </c>
      <c r="H1446" s="68">
        <v>45547</v>
      </c>
      <c r="I1446" s="87" t="s">
        <v>1401</v>
      </c>
      <c r="J1446" s="41" t="s">
        <v>90</v>
      </c>
      <c r="K1446" s="36" t="s">
        <v>27</v>
      </c>
      <c r="L1446" s="65">
        <v>128334</v>
      </c>
      <c r="M1446" s="211">
        <v>45536</v>
      </c>
    </row>
    <row r="1447" spans="1:13" ht="54" x14ac:dyDescent="0.2">
      <c r="A1447" s="88" t="s">
        <v>17</v>
      </c>
      <c r="B1447" s="128" t="s">
        <v>2</v>
      </c>
      <c r="C1447" s="128" t="s">
        <v>2</v>
      </c>
      <c r="D1447" s="118" t="s">
        <v>606</v>
      </c>
      <c r="E1447" s="44">
        <v>45517</v>
      </c>
      <c r="F1447" s="57" t="s">
        <v>25</v>
      </c>
      <c r="G1447" s="152">
        <v>17240885</v>
      </c>
      <c r="H1447" s="68">
        <v>45547</v>
      </c>
      <c r="I1447" s="87" t="s">
        <v>1402</v>
      </c>
      <c r="J1447" s="41" t="s">
        <v>90</v>
      </c>
      <c r="K1447" s="36" t="s">
        <v>27</v>
      </c>
      <c r="L1447" s="65">
        <v>73642</v>
      </c>
      <c r="M1447" s="211">
        <v>45536</v>
      </c>
    </row>
    <row r="1448" spans="1:13" ht="54" x14ac:dyDescent="0.2">
      <c r="A1448" s="88" t="s">
        <v>17</v>
      </c>
      <c r="B1448" s="32" t="s">
        <v>0</v>
      </c>
      <c r="C1448" s="18" t="s">
        <v>72</v>
      </c>
      <c r="D1448" s="31" t="s">
        <v>15</v>
      </c>
      <c r="E1448" s="31" t="s">
        <v>15</v>
      </c>
      <c r="F1448" s="57" t="s">
        <v>25</v>
      </c>
      <c r="G1448" s="152">
        <v>17240886</v>
      </c>
      <c r="H1448" s="68">
        <v>45547</v>
      </c>
      <c r="I1448" s="41" t="s">
        <v>1403</v>
      </c>
      <c r="J1448" s="41" t="s">
        <v>1404</v>
      </c>
      <c r="K1448" s="127" t="s">
        <v>1405</v>
      </c>
      <c r="L1448" s="65">
        <v>170000</v>
      </c>
      <c r="M1448" s="211">
        <v>45536</v>
      </c>
    </row>
    <row r="1449" spans="1:13" ht="40.5" x14ac:dyDescent="0.2">
      <c r="A1449" s="88" t="s">
        <v>17</v>
      </c>
      <c r="B1449" s="32" t="s">
        <v>0</v>
      </c>
      <c r="C1449" s="18" t="s">
        <v>72</v>
      </c>
      <c r="D1449" s="31" t="s">
        <v>15</v>
      </c>
      <c r="E1449" s="31" t="s">
        <v>15</v>
      </c>
      <c r="F1449" s="57" t="s">
        <v>25</v>
      </c>
      <c r="G1449" s="152">
        <v>17240887</v>
      </c>
      <c r="H1449" s="68">
        <v>45547</v>
      </c>
      <c r="I1449" s="41" t="s">
        <v>1406</v>
      </c>
      <c r="J1449" s="41" t="s">
        <v>1367</v>
      </c>
      <c r="K1449" s="127" t="s">
        <v>196</v>
      </c>
      <c r="L1449" s="65">
        <v>140000</v>
      </c>
      <c r="M1449" s="211">
        <v>45536</v>
      </c>
    </row>
    <row r="1450" spans="1:13" ht="54" x14ac:dyDescent="0.2">
      <c r="A1450" s="88" t="s">
        <v>17</v>
      </c>
      <c r="B1450" s="32" t="s">
        <v>14</v>
      </c>
      <c r="C1450" s="37" t="s">
        <v>20</v>
      </c>
      <c r="D1450" s="31" t="s">
        <v>15</v>
      </c>
      <c r="E1450" s="31" t="s">
        <v>15</v>
      </c>
      <c r="F1450" s="57" t="s">
        <v>25</v>
      </c>
      <c r="G1450" s="152">
        <v>17240888</v>
      </c>
      <c r="H1450" s="68">
        <v>45547</v>
      </c>
      <c r="I1450" s="41" t="s">
        <v>1407</v>
      </c>
      <c r="J1450" s="41" t="s">
        <v>350</v>
      </c>
      <c r="K1450" s="127" t="s">
        <v>193</v>
      </c>
      <c r="L1450" s="65">
        <v>1900000</v>
      </c>
      <c r="M1450" s="211">
        <v>45536</v>
      </c>
    </row>
    <row r="1451" spans="1:13" ht="27" x14ac:dyDescent="0.2">
      <c r="A1451" s="88" t="s">
        <v>17</v>
      </c>
      <c r="B1451" s="32" t="s">
        <v>0</v>
      </c>
      <c r="C1451" s="18" t="s">
        <v>72</v>
      </c>
      <c r="D1451" s="31" t="s">
        <v>15</v>
      </c>
      <c r="E1451" s="31" t="s">
        <v>15</v>
      </c>
      <c r="F1451" s="57" t="s">
        <v>25</v>
      </c>
      <c r="G1451" s="152">
        <v>17240889</v>
      </c>
      <c r="H1451" s="68">
        <v>45547</v>
      </c>
      <c r="I1451" s="41" t="s">
        <v>1408</v>
      </c>
      <c r="J1451" s="41" t="s">
        <v>1367</v>
      </c>
      <c r="K1451" s="127" t="s">
        <v>196</v>
      </c>
      <c r="L1451" s="65">
        <v>140000</v>
      </c>
      <c r="M1451" s="211">
        <v>45536</v>
      </c>
    </row>
    <row r="1452" spans="1:13" ht="27" x14ac:dyDescent="0.2">
      <c r="A1452" s="18" t="s">
        <v>18</v>
      </c>
      <c r="B1452" s="32" t="s">
        <v>0</v>
      </c>
      <c r="C1452" s="18" t="s">
        <v>72</v>
      </c>
      <c r="D1452" s="31" t="s">
        <v>15</v>
      </c>
      <c r="E1452" s="31" t="s">
        <v>15</v>
      </c>
      <c r="F1452" s="57" t="s">
        <v>23</v>
      </c>
      <c r="G1452" s="66">
        <v>1240131</v>
      </c>
      <c r="H1452" s="46">
        <v>45548</v>
      </c>
      <c r="I1452" s="41" t="s">
        <v>654</v>
      </c>
      <c r="J1452" s="41" t="s">
        <v>655</v>
      </c>
      <c r="K1452" s="76" t="s">
        <v>158</v>
      </c>
      <c r="L1452" s="65">
        <v>564210</v>
      </c>
      <c r="M1452" s="211">
        <v>45536</v>
      </c>
    </row>
    <row r="1453" spans="1:13" ht="27" x14ac:dyDescent="0.2">
      <c r="A1453" s="18" t="s">
        <v>57</v>
      </c>
      <c r="B1453" s="32" t="s">
        <v>0</v>
      </c>
      <c r="C1453" s="18" t="s">
        <v>72</v>
      </c>
      <c r="D1453" s="31" t="s">
        <v>15</v>
      </c>
      <c r="E1453" s="31" t="s">
        <v>15</v>
      </c>
      <c r="F1453" s="57" t="s">
        <v>23</v>
      </c>
      <c r="G1453" s="36">
        <v>2240305</v>
      </c>
      <c r="H1453" s="68">
        <v>45548</v>
      </c>
      <c r="I1453" s="32" t="s">
        <v>693</v>
      </c>
      <c r="J1453" s="32" t="s">
        <v>694</v>
      </c>
      <c r="K1453" s="36" t="s">
        <v>695</v>
      </c>
      <c r="L1453" s="65">
        <v>100265</v>
      </c>
      <c r="M1453" s="211">
        <v>45536</v>
      </c>
    </row>
    <row r="1454" spans="1:13" ht="13.5" x14ac:dyDescent="0.2">
      <c r="A1454" s="18" t="s">
        <v>54</v>
      </c>
      <c r="B1454" s="73" t="s">
        <v>636</v>
      </c>
      <c r="C1454" s="37" t="s">
        <v>73</v>
      </c>
      <c r="D1454" s="31" t="s">
        <v>15</v>
      </c>
      <c r="E1454" s="31" t="s">
        <v>15</v>
      </c>
      <c r="F1454" s="57" t="s">
        <v>25</v>
      </c>
      <c r="G1454" s="64">
        <v>42400282</v>
      </c>
      <c r="H1454" s="138">
        <v>45548</v>
      </c>
      <c r="I1454" s="135" t="s">
        <v>766</v>
      </c>
      <c r="J1454" s="135" t="s">
        <v>767</v>
      </c>
      <c r="K1454" s="137" t="s">
        <v>768</v>
      </c>
      <c r="L1454" s="70">
        <v>230872</v>
      </c>
      <c r="M1454" s="211">
        <v>45536</v>
      </c>
    </row>
    <row r="1455" spans="1:13" ht="27" x14ac:dyDescent="0.2">
      <c r="A1455" s="18" t="s">
        <v>50</v>
      </c>
      <c r="B1455" s="58" t="s">
        <v>21</v>
      </c>
      <c r="C1455" s="37" t="s">
        <v>20</v>
      </c>
      <c r="D1455" s="42" t="s">
        <v>886</v>
      </c>
      <c r="E1455" s="71">
        <v>45545</v>
      </c>
      <c r="F1455" s="57" t="s">
        <v>25</v>
      </c>
      <c r="G1455" s="66">
        <v>7240294</v>
      </c>
      <c r="H1455" s="68">
        <v>45548</v>
      </c>
      <c r="I1455" s="41" t="s">
        <v>887</v>
      </c>
      <c r="J1455" s="41" t="s">
        <v>888</v>
      </c>
      <c r="K1455" s="76" t="s">
        <v>889</v>
      </c>
      <c r="L1455" s="65">
        <v>18555937</v>
      </c>
      <c r="M1455" s="211">
        <v>45536</v>
      </c>
    </row>
    <row r="1456" spans="1:13" ht="13.5" x14ac:dyDescent="0.2">
      <c r="A1456" s="18" t="s">
        <v>50</v>
      </c>
      <c r="B1456" s="32" t="s">
        <v>14</v>
      </c>
      <c r="C1456" s="37" t="s">
        <v>20</v>
      </c>
      <c r="D1456" s="31" t="s">
        <v>15</v>
      </c>
      <c r="E1456" s="31" t="s">
        <v>15</v>
      </c>
      <c r="F1456" s="57" t="s">
        <v>25</v>
      </c>
      <c r="G1456" s="66">
        <v>7240295</v>
      </c>
      <c r="H1456" s="68">
        <v>45548</v>
      </c>
      <c r="I1456" s="41" t="s">
        <v>890</v>
      </c>
      <c r="J1456" s="41" t="s">
        <v>891</v>
      </c>
      <c r="K1456" s="76" t="s">
        <v>156</v>
      </c>
      <c r="L1456" s="65">
        <v>476000</v>
      </c>
      <c r="M1456" s="211">
        <v>45536</v>
      </c>
    </row>
    <row r="1457" spans="1:13" ht="27" x14ac:dyDescent="0.2">
      <c r="A1457" s="18" t="s">
        <v>52</v>
      </c>
      <c r="B1457" s="128" t="s">
        <v>2</v>
      </c>
      <c r="C1457" s="128" t="s">
        <v>2</v>
      </c>
      <c r="D1457" s="118" t="s">
        <v>606</v>
      </c>
      <c r="E1457" s="44">
        <v>45517</v>
      </c>
      <c r="F1457" s="57" t="s">
        <v>25</v>
      </c>
      <c r="G1457" s="35">
        <v>20240112</v>
      </c>
      <c r="H1457" s="82">
        <v>45548</v>
      </c>
      <c r="I1457" s="41" t="s">
        <v>914</v>
      </c>
      <c r="J1457" s="41" t="s">
        <v>90</v>
      </c>
      <c r="K1457" s="36" t="s">
        <v>27</v>
      </c>
      <c r="L1457" s="83">
        <v>121852</v>
      </c>
      <c r="M1457" s="211">
        <v>45536</v>
      </c>
    </row>
    <row r="1458" spans="1:13" ht="13.5" x14ac:dyDescent="0.2">
      <c r="A1458" s="18" t="s">
        <v>52</v>
      </c>
      <c r="B1458" s="32" t="s">
        <v>14</v>
      </c>
      <c r="C1458" s="37" t="s">
        <v>20</v>
      </c>
      <c r="D1458" s="31" t="s">
        <v>15</v>
      </c>
      <c r="E1458" s="31" t="s">
        <v>15</v>
      </c>
      <c r="F1458" s="57" t="s">
        <v>25</v>
      </c>
      <c r="G1458" s="85">
        <v>20240111</v>
      </c>
      <c r="H1458" s="82">
        <v>45548</v>
      </c>
      <c r="I1458" s="41" t="s">
        <v>923</v>
      </c>
      <c r="J1458" s="121" t="s">
        <v>924</v>
      </c>
      <c r="K1458" s="85" t="s">
        <v>183</v>
      </c>
      <c r="L1458" s="83">
        <v>272403</v>
      </c>
      <c r="M1458" s="211">
        <v>45536</v>
      </c>
    </row>
    <row r="1459" spans="1:13" ht="13.5" x14ac:dyDescent="0.2">
      <c r="A1459" s="18" t="s">
        <v>109</v>
      </c>
      <c r="B1459" s="86" t="s">
        <v>876</v>
      </c>
      <c r="C1459" s="18" t="s">
        <v>72</v>
      </c>
      <c r="D1459" s="31" t="s">
        <v>15</v>
      </c>
      <c r="E1459" s="31" t="s">
        <v>15</v>
      </c>
      <c r="F1459" s="57" t="s">
        <v>25</v>
      </c>
      <c r="G1459" s="144">
        <v>8240179</v>
      </c>
      <c r="H1459" s="59">
        <v>45548</v>
      </c>
      <c r="I1459" s="77" t="s">
        <v>933</v>
      </c>
      <c r="J1459" s="77" t="s">
        <v>934</v>
      </c>
      <c r="K1459" s="64" t="s">
        <v>438</v>
      </c>
      <c r="L1459" s="72">
        <v>351050</v>
      </c>
      <c r="M1459" s="211">
        <v>45536</v>
      </c>
    </row>
    <row r="1460" spans="1:13" ht="13.5" x14ac:dyDescent="0.2">
      <c r="A1460" s="18" t="s">
        <v>109</v>
      </c>
      <c r="B1460" s="86" t="s">
        <v>876</v>
      </c>
      <c r="C1460" s="18" t="s">
        <v>72</v>
      </c>
      <c r="D1460" s="31" t="s">
        <v>15</v>
      </c>
      <c r="E1460" s="31" t="s">
        <v>15</v>
      </c>
      <c r="F1460" s="57" t="s">
        <v>25</v>
      </c>
      <c r="G1460" s="144">
        <v>8240180</v>
      </c>
      <c r="H1460" s="59">
        <v>45548</v>
      </c>
      <c r="I1460" s="77" t="s">
        <v>960</v>
      </c>
      <c r="J1460" s="77" t="s">
        <v>961</v>
      </c>
      <c r="K1460" s="64" t="s">
        <v>962</v>
      </c>
      <c r="L1460" s="72">
        <v>434943</v>
      </c>
      <c r="M1460" s="211">
        <v>45536</v>
      </c>
    </row>
    <row r="1461" spans="1:13" ht="13.5" x14ac:dyDescent="0.2">
      <c r="A1461" s="18" t="s">
        <v>109</v>
      </c>
      <c r="B1461" s="86" t="s">
        <v>876</v>
      </c>
      <c r="C1461" s="18" t="s">
        <v>72</v>
      </c>
      <c r="D1461" s="31" t="s">
        <v>15</v>
      </c>
      <c r="E1461" s="31" t="s">
        <v>15</v>
      </c>
      <c r="F1461" s="57" t="s">
        <v>25</v>
      </c>
      <c r="G1461" s="144">
        <v>8240181</v>
      </c>
      <c r="H1461" s="59">
        <v>45548</v>
      </c>
      <c r="I1461" s="77" t="s">
        <v>963</v>
      </c>
      <c r="J1461" s="77" t="s">
        <v>964</v>
      </c>
      <c r="K1461" s="64" t="s">
        <v>965</v>
      </c>
      <c r="L1461" s="72">
        <v>487960</v>
      </c>
      <c r="M1461" s="211">
        <v>45536</v>
      </c>
    </row>
    <row r="1462" spans="1:13" ht="13.5" x14ac:dyDescent="0.2">
      <c r="A1462" s="18" t="s">
        <v>981</v>
      </c>
      <c r="B1462" s="32" t="s">
        <v>14</v>
      </c>
      <c r="C1462" s="37" t="s">
        <v>20</v>
      </c>
      <c r="D1462" s="31" t="s">
        <v>15</v>
      </c>
      <c r="E1462" s="31" t="s">
        <v>15</v>
      </c>
      <c r="F1462" s="57" t="s">
        <v>25</v>
      </c>
      <c r="G1462" s="43">
        <v>9240289</v>
      </c>
      <c r="H1462" s="46">
        <v>45548</v>
      </c>
      <c r="I1462" s="41" t="s">
        <v>311</v>
      </c>
      <c r="J1462" s="41" t="s">
        <v>431</v>
      </c>
      <c r="K1462" s="76" t="s">
        <v>425</v>
      </c>
      <c r="L1462" s="65">
        <v>132709</v>
      </c>
      <c r="M1462" s="211">
        <v>45536</v>
      </c>
    </row>
    <row r="1463" spans="1:13" ht="13.5" x14ac:dyDescent="0.2">
      <c r="A1463" s="18" t="s">
        <v>59</v>
      </c>
      <c r="B1463" s="32" t="s">
        <v>14</v>
      </c>
      <c r="C1463" s="37" t="s">
        <v>20</v>
      </c>
      <c r="D1463" s="31" t="s">
        <v>15</v>
      </c>
      <c r="E1463" s="31" t="s">
        <v>15</v>
      </c>
      <c r="F1463" s="57" t="s">
        <v>25</v>
      </c>
      <c r="G1463" s="43">
        <v>19240271</v>
      </c>
      <c r="H1463" s="45">
        <v>45548</v>
      </c>
      <c r="I1463" s="84" t="s">
        <v>1027</v>
      </c>
      <c r="J1463" s="41" t="s">
        <v>1028</v>
      </c>
      <c r="K1463" s="130" t="s">
        <v>1029</v>
      </c>
      <c r="L1463" s="133">
        <v>373000</v>
      </c>
      <c r="M1463" s="211">
        <v>45536</v>
      </c>
    </row>
    <row r="1464" spans="1:13" ht="13.5" x14ac:dyDescent="0.2">
      <c r="A1464" s="18" t="s">
        <v>59</v>
      </c>
      <c r="B1464" s="32" t="s">
        <v>14</v>
      </c>
      <c r="C1464" s="37" t="s">
        <v>20</v>
      </c>
      <c r="D1464" s="31" t="s">
        <v>15</v>
      </c>
      <c r="E1464" s="31" t="s">
        <v>15</v>
      </c>
      <c r="F1464" s="57" t="s">
        <v>25</v>
      </c>
      <c r="G1464" s="43">
        <v>19240272</v>
      </c>
      <c r="H1464" s="45">
        <v>45548</v>
      </c>
      <c r="I1464" s="84" t="s">
        <v>1030</v>
      </c>
      <c r="J1464" s="41" t="s">
        <v>1031</v>
      </c>
      <c r="K1464" s="130" t="s">
        <v>1032</v>
      </c>
      <c r="L1464" s="133">
        <v>34783</v>
      </c>
      <c r="M1464" s="211">
        <v>45536</v>
      </c>
    </row>
    <row r="1465" spans="1:13" ht="13.5" x14ac:dyDescent="0.2">
      <c r="A1465" s="18" t="s">
        <v>59</v>
      </c>
      <c r="B1465" s="32" t="s">
        <v>14</v>
      </c>
      <c r="C1465" s="37" t="s">
        <v>20</v>
      </c>
      <c r="D1465" s="31" t="s">
        <v>15</v>
      </c>
      <c r="E1465" s="31" t="s">
        <v>15</v>
      </c>
      <c r="F1465" s="57" t="s">
        <v>25</v>
      </c>
      <c r="G1465" s="43">
        <v>19240273</v>
      </c>
      <c r="H1465" s="45">
        <v>45548</v>
      </c>
      <c r="I1465" s="84" t="s">
        <v>1033</v>
      </c>
      <c r="J1465" s="41" t="s">
        <v>1034</v>
      </c>
      <c r="K1465" s="130" t="s">
        <v>559</v>
      </c>
      <c r="L1465" s="133">
        <v>1426000</v>
      </c>
      <c r="M1465" s="211">
        <v>45536</v>
      </c>
    </row>
    <row r="1466" spans="1:13" ht="13.5" x14ac:dyDescent="0.2">
      <c r="A1466" s="18" t="s">
        <v>58</v>
      </c>
      <c r="B1466" s="32" t="s">
        <v>14</v>
      </c>
      <c r="C1466" s="37" t="s">
        <v>20</v>
      </c>
      <c r="D1466" s="31" t="s">
        <v>15</v>
      </c>
      <c r="E1466" s="31" t="s">
        <v>15</v>
      </c>
      <c r="F1466" s="57" t="s">
        <v>25</v>
      </c>
      <c r="G1466" s="64">
        <v>10240341</v>
      </c>
      <c r="H1466" s="67">
        <v>45548</v>
      </c>
      <c r="I1466" s="37" t="s">
        <v>1067</v>
      </c>
      <c r="J1466" s="37" t="s">
        <v>191</v>
      </c>
      <c r="K1466" s="108" t="s">
        <v>66</v>
      </c>
      <c r="L1466" s="70">
        <v>121108</v>
      </c>
      <c r="M1466" s="211">
        <v>45536</v>
      </c>
    </row>
    <row r="1467" spans="1:13" ht="13.5" x14ac:dyDescent="0.2">
      <c r="A1467" s="18" t="s">
        <v>58</v>
      </c>
      <c r="B1467" s="32" t="s">
        <v>14</v>
      </c>
      <c r="C1467" s="37" t="s">
        <v>20</v>
      </c>
      <c r="D1467" s="31" t="s">
        <v>15</v>
      </c>
      <c r="E1467" s="31" t="s">
        <v>15</v>
      </c>
      <c r="F1467" s="57" t="s">
        <v>25</v>
      </c>
      <c r="G1467" s="64">
        <v>10240342</v>
      </c>
      <c r="H1467" s="67">
        <v>45548</v>
      </c>
      <c r="I1467" s="37" t="s">
        <v>1068</v>
      </c>
      <c r="J1467" s="37" t="s">
        <v>1069</v>
      </c>
      <c r="K1467" s="108" t="s">
        <v>1070</v>
      </c>
      <c r="L1467" s="70">
        <v>3197578</v>
      </c>
      <c r="M1467" s="211">
        <v>45536</v>
      </c>
    </row>
    <row r="1468" spans="1:13" ht="13.5" x14ac:dyDescent="0.2">
      <c r="A1468" s="18" t="s">
        <v>51</v>
      </c>
      <c r="B1468" s="86" t="s">
        <v>876</v>
      </c>
      <c r="C1468" s="18" t="s">
        <v>72</v>
      </c>
      <c r="D1468" s="31" t="s">
        <v>15</v>
      </c>
      <c r="E1468" s="31" t="s">
        <v>15</v>
      </c>
      <c r="F1468" s="57" t="s">
        <v>25</v>
      </c>
      <c r="G1468" s="66">
        <v>13240299</v>
      </c>
      <c r="H1468" s="46">
        <v>45548</v>
      </c>
      <c r="I1468" s="41" t="s">
        <v>1196</v>
      </c>
      <c r="J1468" s="41" t="s">
        <v>1197</v>
      </c>
      <c r="K1468" s="76" t="s">
        <v>1198</v>
      </c>
      <c r="L1468" s="65">
        <v>380979</v>
      </c>
      <c r="M1468" s="211">
        <v>45536</v>
      </c>
    </row>
    <row r="1469" spans="1:13" ht="27" x14ac:dyDescent="0.2">
      <c r="A1469" s="18" t="s">
        <v>53</v>
      </c>
      <c r="B1469" s="32" t="s">
        <v>14</v>
      </c>
      <c r="C1469" s="37" t="s">
        <v>20</v>
      </c>
      <c r="D1469" s="31" t="s">
        <v>15</v>
      </c>
      <c r="E1469" s="31" t="s">
        <v>15</v>
      </c>
      <c r="F1469" s="57" t="s">
        <v>25</v>
      </c>
      <c r="G1469" s="66">
        <v>14240251</v>
      </c>
      <c r="H1469" s="68">
        <v>45548</v>
      </c>
      <c r="I1469" s="32" t="s">
        <v>1252</v>
      </c>
      <c r="J1469" s="51" t="s">
        <v>1253</v>
      </c>
      <c r="K1469" s="66" t="s">
        <v>252</v>
      </c>
      <c r="L1469" s="65">
        <v>267155</v>
      </c>
      <c r="M1469" s="211">
        <v>45536</v>
      </c>
    </row>
    <row r="1470" spans="1:13" ht="67.5" x14ac:dyDescent="0.2">
      <c r="A1470" s="18" t="s">
        <v>42</v>
      </c>
      <c r="B1470" s="32" t="s">
        <v>0</v>
      </c>
      <c r="C1470" s="18" t="s">
        <v>72</v>
      </c>
      <c r="D1470" s="31" t="s">
        <v>15</v>
      </c>
      <c r="E1470" s="31" t="s">
        <v>15</v>
      </c>
      <c r="F1470" s="57" t="s">
        <v>25</v>
      </c>
      <c r="G1470" s="66">
        <v>15240281</v>
      </c>
      <c r="H1470" s="68">
        <v>45548</v>
      </c>
      <c r="I1470" s="41" t="s">
        <v>1287</v>
      </c>
      <c r="J1470" s="41" t="s">
        <v>124</v>
      </c>
      <c r="K1470" s="76" t="s">
        <v>125</v>
      </c>
      <c r="L1470" s="74">
        <v>700075</v>
      </c>
      <c r="M1470" s="211">
        <v>45536</v>
      </c>
    </row>
    <row r="1471" spans="1:13" ht="27" x14ac:dyDescent="0.2">
      <c r="A1471" s="18" t="s">
        <v>42</v>
      </c>
      <c r="B1471" s="32" t="s">
        <v>14</v>
      </c>
      <c r="C1471" s="37" t="s">
        <v>20</v>
      </c>
      <c r="D1471" s="31" t="s">
        <v>15</v>
      </c>
      <c r="E1471" s="31" t="s">
        <v>15</v>
      </c>
      <c r="F1471" s="57" t="s">
        <v>25</v>
      </c>
      <c r="G1471" s="66">
        <v>15240282</v>
      </c>
      <c r="H1471" s="68">
        <v>45548</v>
      </c>
      <c r="I1471" s="41" t="s">
        <v>1288</v>
      </c>
      <c r="J1471" s="41" t="s">
        <v>1289</v>
      </c>
      <c r="K1471" s="76" t="s">
        <v>1290</v>
      </c>
      <c r="L1471" s="74">
        <v>1503672</v>
      </c>
      <c r="M1471" s="211">
        <v>45536</v>
      </c>
    </row>
    <row r="1472" spans="1:13" ht="54" x14ac:dyDescent="0.2">
      <c r="A1472" s="18" t="s">
        <v>56</v>
      </c>
      <c r="B1472" s="32" t="s">
        <v>0</v>
      </c>
      <c r="C1472" s="18" t="s">
        <v>72</v>
      </c>
      <c r="D1472" s="31" t="s">
        <v>15</v>
      </c>
      <c r="E1472" s="31" t="s">
        <v>15</v>
      </c>
      <c r="F1472" s="57" t="s">
        <v>25</v>
      </c>
      <c r="G1472" s="66">
        <v>16240283</v>
      </c>
      <c r="H1472" s="46">
        <v>45548</v>
      </c>
      <c r="I1472" s="41" t="s">
        <v>1315</v>
      </c>
      <c r="J1472" s="41" t="s">
        <v>124</v>
      </c>
      <c r="K1472" s="66" t="s">
        <v>125</v>
      </c>
      <c r="L1472" s="65">
        <v>549141</v>
      </c>
      <c r="M1472" s="211">
        <v>45536</v>
      </c>
    </row>
    <row r="1473" spans="1:13" ht="40.5" x14ac:dyDescent="0.2">
      <c r="A1473" s="18" t="s">
        <v>56</v>
      </c>
      <c r="B1473" s="32" t="s">
        <v>0</v>
      </c>
      <c r="C1473" s="18" t="s">
        <v>72</v>
      </c>
      <c r="D1473" s="31" t="s">
        <v>15</v>
      </c>
      <c r="E1473" s="31" t="s">
        <v>15</v>
      </c>
      <c r="F1473" s="57" t="s">
        <v>25</v>
      </c>
      <c r="G1473" s="66">
        <v>16240284</v>
      </c>
      <c r="H1473" s="46">
        <v>45548</v>
      </c>
      <c r="I1473" s="41" t="s">
        <v>1316</v>
      </c>
      <c r="J1473" s="41" t="s">
        <v>100</v>
      </c>
      <c r="K1473" s="140" t="s">
        <v>101</v>
      </c>
      <c r="L1473" s="65">
        <v>168980</v>
      </c>
      <c r="M1473" s="211">
        <v>45536</v>
      </c>
    </row>
    <row r="1474" spans="1:13" ht="27" x14ac:dyDescent="0.2">
      <c r="A1474" s="18" t="s">
        <v>57</v>
      </c>
      <c r="B1474" s="18" t="s">
        <v>16</v>
      </c>
      <c r="C1474" s="18" t="s">
        <v>72</v>
      </c>
      <c r="D1474" s="42" t="s">
        <v>679</v>
      </c>
      <c r="E1474" s="42">
        <v>45426</v>
      </c>
      <c r="F1474" s="57" t="s">
        <v>23</v>
      </c>
      <c r="G1474" s="36">
        <v>2240307</v>
      </c>
      <c r="H1474" s="68">
        <v>45551</v>
      </c>
      <c r="I1474" s="32" t="s">
        <v>696</v>
      </c>
      <c r="J1474" s="32" t="s">
        <v>681</v>
      </c>
      <c r="K1474" s="36" t="s">
        <v>146</v>
      </c>
      <c r="L1474" s="65">
        <v>227145</v>
      </c>
      <c r="M1474" s="211">
        <v>45536</v>
      </c>
    </row>
    <row r="1475" spans="1:13" ht="27" x14ac:dyDescent="0.2">
      <c r="A1475" s="18" t="s">
        <v>84</v>
      </c>
      <c r="B1475" s="32" t="s">
        <v>14</v>
      </c>
      <c r="C1475" s="37" t="s">
        <v>20</v>
      </c>
      <c r="D1475" s="31" t="s">
        <v>15</v>
      </c>
      <c r="E1475" s="31" t="s">
        <v>15</v>
      </c>
      <c r="F1475" s="57" t="s">
        <v>25</v>
      </c>
      <c r="G1475" s="127">
        <v>5240421</v>
      </c>
      <c r="H1475" s="120">
        <v>45551</v>
      </c>
      <c r="I1475" s="41" t="s">
        <v>810</v>
      </c>
      <c r="J1475" s="84" t="s">
        <v>811</v>
      </c>
      <c r="K1475" s="76" t="s">
        <v>812</v>
      </c>
      <c r="L1475" s="74">
        <v>680000</v>
      </c>
      <c r="M1475" s="211">
        <v>45536</v>
      </c>
    </row>
    <row r="1476" spans="1:13" ht="13.5" x14ac:dyDescent="0.2">
      <c r="A1476" s="18" t="s">
        <v>84</v>
      </c>
      <c r="B1476" s="32" t="s">
        <v>14</v>
      </c>
      <c r="C1476" s="37" t="s">
        <v>20</v>
      </c>
      <c r="D1476" s="31" t="s">
        <v>15</v>
      </c>
      <c r="E1476" s="31" t="s">
        <v>15</v>
      </c>
      <c r="F1476" s="57" t="s">
        <v>25</v>
      </c>
      <c r="G1476" s="127">
        <v>5240423</v>
      </c>
      <c r="H1476" s="120">
        <v>45551</v>
      </c>
      <c r="I1476" s="41" t="s">
        <v>813</v>
      </c>
      <c r="J1476" s="84" t="s">
        <v>386</v>
      </c>
      <c r="K1476" s="76" t="s">
        <v>140</v>
      </c>
      <c r="L1476" s="74">
        <v>420000</v>
      </c>
      <c r="M1476" s="211">
        <v>45536</v>
      </c>
    </row>
    <row r="1477" spans="1:13" ht="27" x14ac:dyDescent="0.2">
      <c r="A1477" s="18" t="s">
        <v>85</v>
      </c>
      <c r="B1477" s="128" t="s">
        <v>2</v>
      </c>
      <c r="C1477" s="128" t="s">
        <v>2</v>
      </c>
      <c r="D1477" s="48" t="s">
        <v>844</v>
      </c>
      <c r="E1477" s="46">
        <v>43385</v>
      </c>
      <c r="F1477" s="57" t="s">
        <v>25</v>
      </c>
      <c r="G1477" s="35">
        <v>6240401</v>
      </c>
      <c r="H1477" s="123">
        <v>45551</v>
      </c>
      <c r="I1477" s="39" t="s">
        <v>845</v>
      </c>
      <c r="J1477" s="34" t="s">
        <v>285</v>
      </c>
      <c r="K1477" s="35" t="s">
        <v>286</v>
      </c>
      <c r="L1477" s="63">
        <f>4*37800</f>
        <v>151200</v>
      </c>
      <c r="M1477" s="211">
        <v>45536</v>
      </c>
    </row>
    <row r="1478" spans="1:13" ht="27" x14ac:dyDescent="0.2">
      <c r="A1478" s="18" t="s">
        <v>85</v>
      </c>
      <c r="B1478" s="32" t="s">
        <v>0</v>
      </c>
      <c r="C1478" s="18" t="s">
        <v>72</v>
      </c>
      <c r="D1478" s="31" t="s">
        <v>15</v>
      </c>
      <c r="E1478" s="31" t="s">
        <v>15</v>
      </c>
      <c r="F1478" s="57" t="s">
        <v>25</v>
      </c>
      <c r="G1478" s="35">
        <v>6240402</v>
      </c>
      <c r="H1478" s="123">
        <v>45551</v>
      </c>
      <c r="I1478" s="39" t="s">
        <v>846</v>
      </c>
      <c r="J1478" s="34" t="s">
        <v>847</v>
      </c>
      <c r="K1478" s="35" t="s">
        <v>848</v>
      </c>
      <c r="L1478" s="63">
        <f>4*37800</f>
        <v>151200</v>
      </c>
      <c r="M1478" s="211">
        <v>45536</v>
      </c>
    </row>
    <row r="1479" spans="1:13" ht="13.5" x14ac:dyDescent="0.2">
      <c r="A1479" s="18" t="s">
        <v>50</v>
      </c>
      <c r="B1479" s="128" t="s">
        <v>2</v>
      </c>
      <c r="C1479" s="128" t="s">
        <v>2</v>
      </c>
      <c r="D1479" s="42" t="s">
        <v>31</v>
      </c>
      <c r="E1479" s="71">
        <v>42279</v>
      </c>
      <c r="F1479" s="57" t="s">
        <v>25</v>
      </c>
      <c r="G1479" s="36" t="s">
        <v>26</v>
      </c>
      <c r="H1479" s="68">
        <v>45551</v>
      </c>
      <c r="I1479" s="41" t="s">
        <v>127</v>
      </c>
      <c r="J1479" s="41" t="s">
        <v>593</v>
      </c>
      <c r="K1479" s="76" t="s">
        <v>906</v>
      </c>
      <c r="L1479" s="65">
        <v>151339</v>
      </c>
      <c r="M1479" s="211">
        <v>45536</v>
      </c>
    </row>
    <row r="1480" spans="1:13" ht="13.5" x14ac:dyDescent="0.2">
      <c r="A1480" s="18" t="s">
        <v>50</v>
      </c>
      <c r="B1480" s="128" t="s">
        <v>2</v>
      </c>
      <c r="C1480" s="128" t="s">
        <v>2</v>
      </c>
      <c r="D1480" s="42" t="s">
        <v>31</v>
      </c>
      <c r="E1480" s="71">
        <v>42279</v>
      </c>
      <c r="F1480" s="57" t="s">
        <v>25</v>
      </c>
      <c r="G1480" s="36" t="s">
        <v>26</v>
      </c>
      <c r="H1480" s="68">
        <v>45551</v>
      </c>
      <c r="I1480" s="41" t="s">
        <v>127</v>
      </c>
      <c r="J1480" s="41" t="s">
        <v>907</v>
      </c>
      <c r="K1480" s="76" t="s">
        <v>116</v>
      </c>
      <c r="L1480" s="65">
        <v>151052</v>
      </c>
      <c r="M1480" s="211">
        <v>45536</v>
      </c>
    </row>
    <row r="1481" spans="1:13" ht="27" x14ac:dyDescent="0.2">
      <c r="A1481" s="18" t="s">
        <v>981</v>
      </c>
      <c r="B1481" s="32" t="s">
        <v>14</v>
      </c>
      <c r="C1481" s="37" t="s">
        <v>20</v>
      </c>
      <c r="D1481" s="31" t="s">
        <v>15</v>
      </c>
      <c r="E1481" s="31" t="s">
        <v>15</v>
      </c>
      <c r="F1481" s="57" t="s">
        <v>25</v>
      </c>
      <c r="G1481" s="43">
        <v>9240291</v>
      </c>
      <c r="H1481" s="46">
        <v>45551</v>
      </c>
      <c r="I1481" s="41" t="s">
        <v>996</v>
      </c>
      <c r="J1481" s="41" t="s">
        <v>663</v>
      </c>
      <c r="K1481" s="76" t="s">
        <v>103</v>
      </c>
      <c r="L1481" s="65">
        <v>297332</v>
      </c>
      <c r="M1481" s="211">
        <v>45536</v>
      </c>
    </row>
    <row r="1482" spans="1:13" ht="27" x14ac:dyDescent="0.2">
      <c r="A1482" s="18" t="s">
        <v>981</v>
      </c>
      <c r="B1482" s="32" t="s">
        <v>14</v>
      </c>
      <c r="C1482" s="37" t="s">
        <v>20</v>
      </c>
      <c r="D1482" s="31" t="s">
        <v>15</v>
      </c>
      <c r="E1482" s="31" t="s">
        <v>15</v>
      </c>
      <c r="F1482" s="57" t="s">
        <v>25</v>
      </c>
      <c r="G1482" s="43">
        <v>9240292</v>
      </c>
      <c r="H1482" s="46">
        <v>45551</v>
      </c>
      <c r="I1482" s="41" t="s">
        <v>997</v>
      </c>
      <c r="J1482" s="41" t="s">
        <v>998</v>
      </c>
      <c r="K1482" s="76" t="s">
        <v>999</v>
      </c>
      <c r="L1482" s="65">
        <v>85680</v>
      </c>
      <c r="M1482" s="211">
        <v>45536</v>
      </c>
    </row>
    <row r="1483" spans="1:13" ht="27" x14ac:dyDescent="0.2">
      <c r="A1483" s="18" t="s">
        <v>981</v>
      </c>
      <c r="B1483" s="128" t="s">
        <v>2</v>
      </c>
      <c r="C1483" s="128" t="s">
        <v>2</v>
      </c>
      <c r="D1483" s="118" t="s">
        <v>606</v>
      </c>
      <c r="E1483" s="44">
        <v>45517</v>
      </c>
      <c r="F1483" s="57" t="s">
        <v>25</v>
      </c>
      <c r="G1483" s="43">
        <v>9240293</v>
      </c>
      <c r="H1483" s="46">
        <v>45551</v>
      </c>
      <c r="I1483" s="41" t="s">
        <v>390</v>
      </c>
      <c r="J1483" s="41" t="s">
        <v>90</v>
      </c>
      <c r="K1483" s="36" t="s">
        <v>27</v>
      </c>
      <c r="L1483" s="65">
        <v>434304</v>
      </c>
      <c r="M1483" s="211">
        <v>45536</v>
      </c>
    </row>
    <row r="1484" spans="1:13" ht="27" x14ac:dyDescent="0.2">
      <c r="A1484" s="18" t="s">
        <v>48</v>
      </c>
      <c r="B1484" s="32" t="s">
        <v>0</v>
      </c>
      <c r="C1484" s="18" t="s">
        <v>72</v>
      </c>
      <c r="D1484" s="31" t="s">
        <v>15</v>
      </c>
      <c r="E1484" s="31" t="s">
        <v>15</v>
      </c>
      <c r="F1484" s="57" t="s">
        <v>25</v>
      </c>
      <c r="G1484" s="147">
        <v>12240194</v>
      </c>
      <c r="H1484" s="44">
        <v>45551</v>
      </c>
      <c r="I1484" s="32" t="s">
        <v>1146</v>
      </c>
      <c r="J1484" s="32" t="s">
        <v>1147</v>
      </c>
      <c r="K1484" s="35" t="s">
        <v>358</v>
      </c>
      <c r="L1484" s="133">
        <v>253500</v>
      </c>
      <c r="M1484" s="211">
        <v>45536</v>
      </c>
    </row>
    <row r="1485" spans="1:13" ht="27" x14ac:dyDescent="0.2">
      <c r="A1485" s="18" t="s">
        <v>48</v>
      </c>
      <c r="B1485" s="128" t="s">
        <v>2</v>
      </c>
      <c r="C1485" s="128" t="s">
        <v>2</v>
      </c>
      <c r="D1485" s="118" t="s">
        <v>606</v>
      </c>
      <c r="E1485" s="44">
        <v>45517</v>
      </c>
      <c r="F1485" s="57" t="s">
        <v>25</v>
      </c>
      <c r="G1485" s="147">
        <v>12240195</v>
      </c>
      <c r="H1485" s="44">
        <v>45551</v>
      </c>
      <c r="I1485" s="32" t="s">
        <v>1148</v>
      </c>
      <c r="J1485" s="41" t="s">
        <v>90</v>
      </c>
      <c r="K1485" s="36" t="s">
        <v>27</v>
      </c>
      <c r="L1485" s="133">
        <v>304152</v>
      </c>
      <c r="M1485" s="211">
        <v>45536</v>
      </c>
    </row>
    <row r="1486" spans="1:13" ht="40.5" x14ac:dyDescent="0.2">
      <c r="A1486" s="18" t="s">
        <v>56</v>
      </c>
      <c r="B1486" s="32" t="s">
        <v>0</v>
      </c>
      <c r="C1486" s="18" t="s">
        <v>72</v>
      </c>
      <c r="D1486" s="31" t="s">
        <v>15</v>
      </c>
      <c r="E1486" s="31" t="s">
        <v>15</v>
      </c>
      <c r="F1486" s="57" t="s">
        <v>25</v>
      </c>
      <c r="G1486" s="66">
        <v>16240285</v>
      </c>
      <c r="H1486" s="46">
        <v>45551</v>
      </c>
      <c r="I1486" s="41" t="s">
        <v>1317</v>
      </c>
      <c r="J1486" s="41" t="s">
        <v>100</v>
      </c>
      <c r="K1486" s="140" t="s">
        <v>101</v>
      </c>
      <c r="L1486" s="65">
        <v>109480</v>
      </c>
      <c r="M1486" s="211">
        <v>45536</v>
      </c>
    </row>
    <row r="1487" spans="1:13" ht="54" x14ac:dyDescent="0.2">
      <c r="A1487" s="88" t="s">
        <v>17</v>
      </c>
      <c r="B1487" s="18" t="s">
        <v>16</v>
      </c>
      <c r="C1487" s="18" t="s">
        <v>72</v>
      </c>
      <c r="D1487" s="118" t="s">
        <v>1409</v>
      </c>
      <c r="E1487" s="44">
        <v>45545</v>
      </c>
      <c r="F1487" s="57" t="s">
        <v>25</v>
      </c>
      <c r="G1487" s="152">
        <v>17240890</v>
      </c>
      <c r="H1487" s="68">
        <v>45551</v>
      </c>
      <c r="I1487" s="41" t="s">
        <v>1410</v>
      </c>
      <c r="J1487" s="84" t="s">
        <v>1411</v>
      </c>
      <c r="K1487" s="127" t="s">
        <v>1412</v>
      </c>
      <c r="L1487" s="65">
        <v>10229954</v>
      </c>
      <c r="M1487" s="211">
        <v>45536</v>
      </c>
    </row>
    <row r="1488" spans="1:13" ht="54" x14ac:dyDescent="0.2">
      <c r="A1488" s="88" t="s">
        <v>17</v>
      </c>
      <c r="B1488" s="32" t="s">
        <v>0</v>
      </c>
      <c r="C1488" s="18" t="s">
        <v>72</v>
      </c>
      <c r="D1488" s="31" t="s">
        <v>15</v>
      </c>
      <c r="E1488" s="31" t="s">
        <v>15</v>
      </c>
      <c r="F1488" s="57" t="s">
        <v>25</v>
      </c>
      <c r="G1488" s="127">
        <v>17240891</v>
      </c>
      <c r="H1488" s="68">
        <v>45551</v>
      </c>
      <c r="I1488" s="41" t="s">
        <v>1413</v>
      </c>
      <c r="J1488" s="41" t="s">
        <v>253</v>
      </c>
      <c r="K1488" s="89" t="s">
        <v>125</v>
      </c>
      <c r="L1488" s="65">
        <v>359316</v>
      </c>
      <c r="M1488" s="211">
        <v>45536</v>
      </c>
    </row>
    <row r="1489" spans="1:13" ht="27" x14ac:dyDescent="0.2">
      <c r="A1489" s="88" t="s">
        <v>17</v>
      </c>
      <c r="B1489" s="32" t="s">
        <v>0</v>
      </c>
      <c r="C1489" s="18" t="s">
        <v>72</v>
      </c>
      <c r="D1489" s="31" t="s">
        <v>15</v>
      </c>
      <c r="E1489" s="31" t="s">
        <v>15</v>
      </c>
      <c r="F1489" s="57" t="s">
        <v>25</v>
      </c>
      <c r="G1489" s="152">
        <v>17240893</v>
      </c>
      <c r="H1489" s="68">
        <v>45551</v>
      </c>
      <c r="I1489" s="41" t="s">
        <v>1414</v>
      </c>
      <c r="J1489" s="84" t="s">
        <v>535</v>
      </c>
      <c r="K1489" s="127" t="s">
        <v>536</v>
      </c>
      <c r="L1489" s="65">
        <v>83880</v>
      </c>
      <c r="M1489" s="211">
        <v>45536</v>
      </c>
    </row>
    <row r="1490" spans="1:13" ht="54" x14ac:dyDescent="0.2">
      <c r="A1490" s="88" t="s">
        <v>17</v>
      </c>
      <c r="B1490" s="32" t="s">
        <v>0</v>
      </c>
      <c r="C1490" s="18" t="s">
        <v>72</v>
      </c>
      <c r="D1490" s="31" t="s">
        <v>15</v>
      </c>
      <c r="E1490" s="31" t="s">
        <v>15</v>
      </c>
      <c r="F1490" s="57" t="s">
        <v>25</v>
      </c>
      <c r="G1490" s="152">
        <v>17240894</v>
      </c>
      <c r="H1490" s="68">
        <v>45551</v>
      </c>
      <c r="I1490" s="41" t="s">
        <v>1415</v>
      </c>
      <c r="J1490" s="84" t="s">
        <v>1416</v>
      </c>
      <c r="K1490" s="127" t="s">
        <v>1417</v>
      </c>
      <c r="L1490" s="65">
        <v>170000</v>
      </c>
      <c r="M1490" s="211">
        <v>45536</v>
      </c>
    </row>
    <row r="1491" spans="1:13" ht="40.5" x14ac:dyDescent="0.2">
      <c r="A1491" s="88" t="s">
        <v>17</v>
      </c>
      <c r="B1491" s="128" t="s">
        <v>2</v>
      </c>
      <c r="C1491" s="128" t="s">
        <v>2</v>
      </c>
      <c r="D1491" s="118" t="s">
        <v>606</v>
      </c>
      <c r="E1491" s="44">
        <v>45517</v>
      </c>
      <c r="F1491" s="57" t="s">
        <v>25</v>
      </c>
      <c r="G1491" s="152">
        <v>17240895</v>
      </c>
      <c r="H1491" s="68">
        <v>45551</v>
      </c>
      <c r="I1491" s="87" t="s">
        <v>1418</v>
      </c>
      <c r="J1491" s="41" t="s">
        <v>90</v>
      </c>
      <c r="K1491" s="36" t="s">
        <v>27</v>
      </c>
      <c r="L1491" s="65">
        <v>291152</v>
      </c>
      <c r="M1491" s="211">
        <v>45536</v>
      </c>
    </row>
    <row r="1492" spans="1:13" ht="27" x14ac:dyDescent="0.2">
      <c r="A1492" s="88" t="s">
        <v>17</v>
      </c>
      <c r="B1492" s="18" t="s">
        <v>16</v>
      </c>
      <c r="C1492" s="18" t="s">
        <v>72</v>
      </c>
      <c r="D1492" s="31" t="s">
        <v>1499</v>
      </c>
      <c r="E1492" s="45">
        <v>45551</v>
      </c>
      <c r="F1492" s="88" t="s">
        <v>22</v>
      </c>
      <c r="G1492" s="148" t="s">
        <v>238</v>
      </c>
      <c r="H1492" s="61">
        <v>45551</v>
      </c>
      <c r="I1492" s="33" t="s">
        <v>1500</v>
      </c>
      <c r="J1492" s="33" t="s">
        <v>385</v>
      </c>
      <c r="K1492" s="43" t="s">
        <v>1501</v>
      </c>
      <c r="L1492" s="133">
        <f>515*37800</f>
        <v>19467000</v>
      </c>
      <c r="M1492" s="211">
        <v>45536</v>
      </c>
    </row>
    <row r="1493" spans="1:13" ht="40.5" x14ac:dyDescent="0.2">
      <c r="A1493" s="18" t="s">
        <v>60</v>
      </c>
      <c r="B1493" s="128" t="s">
        <v>2</v>
      </c>
      <c r="C1493" s="128" t="s">
        <v>2</v>
      </c>
      <c r="D1493" s="118" t="s">
        <v>606</v>
      </c>
      <c r="E1493" s="44">
        <v>45517</v>
      </c>
      <c r="F1493" s="57" t="s">
        <v>23</v>
      </c>
      <c r="G1493" s="66">
        <v>18240295</v>
      </c>
      <c r="H1493" s="46">
        <v>45552</v>
      </c>
      <c r="I1493" s="41" t="s">
        <v>623</v>
      </c>
      <c r="J1493" s="41" t="s">
        <v>90</v>
      </c>
      <c r="K1493" s="36" t="s">
        <v>27</v>
      </c>
      <c r="L1493" s="65">
        <v>201762</v>
      </c>
      <c r="M1493" s="211">
        <v>45536</v>
      </c>
    </row>
    <row r="1494" spans="1:13" ht="27" x14ac:dyDescent="0.2">
      <c r="A1494" s="18" t="s">
        <v>57</v>
      </c>
      <c r="B1494" s="128" t="s">
        <v>2</v>
      </c>
      <c r="C1494" s="128" t="s">
        <v>2</v>
      </c>
      <c r="D1494" s="118" t="s">
        <v>606</v>
      </c>
      <c r="E1494" s="44">
        <v>45517</v>
      </c>
      <c r="F1494" s="57" t="s">
        <v>23</v>
      </c>
      <c r="G1494" s="36">
        <v>2240308</v>
      </c>
      <c r="H1494" s="68">
        <v>45552</v>
      </c>
      <c r="I1494" s="32" t="s">
        <v>697</v>
      </c>
      <c r="J1494" s="41" t="s">
        <v>90</v>
      </c>
      <c r="K1494" s="36" t="s">
        <v>27</v>
      </c>
      <c r="L1494" s="65">
        <v>1274038</v>
      </c>
      <c r="M1494" s="211">
        <v>45536</v>
      </c>
    </row>
    <row r="1495" spans="1:13" ht="27" x14ac:dyDescent="0.2">
      <c r="A1495" s="18" t="s">
        <v>55</v>
      </c>
      <c r="B1495" s="32" t="s">
        <v>0</v>
      </c>
      <c r="C1495" s="18" t="s">
        <v>72</v>
      </c>
      <c r="D1495" s="31" t="s">
        <v>15</v>
      </c>
      <c r="E1495" s="31" t="s">
        <v>15</v>
      </c>
      <c r="F1495" s="57" t="s">
        <v>25</v>
      </c>
      <c r="G1495" s="66">
        <v>32400198</v>
      </c>
      <c r="H1495" s="44">
        <v>45552</v>
      </c>
      <c r="I1495" s="32" t="s">
        <v>729</v>
      </c>
      <c r="J1495" s="34" t="s">
        <v>730</v>
      </c>
      <c r="K1495" s="35" t="s">
        <v>731</v>
      </c>
      <c r="L1495" s="133">
        <v>1012539</v>
      </c>
      <c r="M1495" s="211">
        <v>45536</v>
      </c>
    </row>
    <row r="1496" spans="1:13" ht="27" x14ac:dyDescent="0.2">
      <c r="A1496" s="18" t="s">
        <v>85</v>
      </c>
      <c r="B1496" s="128" t="s">
        <v>2</v>
      </c>
      <c r="C1496" s="128" t="s">
        <v>2</v>
      </c>
      <c r="D1496" s="48" t="s">
        <v>849</v>
      </c>
      <c r="E1496" s="46">
        <v>44476</v>
      </c>
      <c r="F1496" s="57" t="s">
        <v>25</v>
      </c>
      <c r="G1496" s="35">
        <v>6240414</v>
      </c>
      <c r="H1496" s="123">
        <v>45552</v>
      </c>
      <c r="I1496" s="39" t="s">
        <v>850</v>
      </c>
      <c r="J1496" s="34" t="s">
        <v>318</v>
      </c>
      <c r="K1496" s="35" t="s">
        <v>399</v>
      </c>
      <c r="L1496" s="63">
        <f>6*37800</f>
        <v>226800</v>
      </c>
      <c r="M1496" s="211">
        <v>45536</v>
      </c>
    </row>
    <row r="1497" spans="1:13" ht="27" x14ac:dyDescent="0.2">
      <c r="A1497" s="18" t="s">
        <v>85</v>
      </c>
      <c r="B1497" s="128" t="s">
        <v>2</v>
      </c>
      <c r="C1497" s="128" t="s">
        <v>2</v>
      </c>
      <c r="D1497" s="48" t="s">
        <v>841</v>
      </c>
      <c r="E1497" s="46">
        <v>44476</v>
      </c>
      <c r="F1497" s="57" t="s">
        <v>25</v>
      </c>
      <c r="G1497" s="35">
        <v>6240415</v>
      </c>
      <c r="H1497" s="123">
        <v>45552</v>
      </c>
      <c r="I1497" s="39" t="s">
        <v>851</v>
      </c>
      <c r="J1497" s="34" t="s">
        <v>400</v>
      </c>
      <c r="K1497" s="35" t="s">
        <v>401</v>
      </c>
      <c r="L1497" s="63">
        <f>6*37800</f>
        <v>226800</v>
      </c>
      <c r="M1497" s="211">
        <v>45536</v>
      </c>
    </row>
    <row r="1498" spans="1:13" ht="40.5" x14ac:dyDescent="0.2">
      <c r="A1498" s="18" t="s">
        <v>49</v>
      </c>
      <c r="B1498" s="128" t="s">
        <v>2</v>
      </c>
      <c r="C1498" s="128" t="s">
        <v>2</v>
      </c>
      <c r="D1498" s="118" t="s">
        <v>606</v>
      </c>
      <c r="E1498" s="44">
        <v>45517</v>
      </c>
      <c r="F1498" s="57" t="s">
        <v>23</v>
      </c>
      <c r="G1498" s="36">
        <v>11240350</v>
      </c>
      <c r="H1498" s="47">
        <v>45552</v>
      </c>
      <c r="I1498" s="32" t="s">
        <v>1098</v>
      </c>
      <c r="J1498" s="41" t="s">
        <v>90</v>
      </c>
      <c r="K1498" s="36" t="s">
        <v>27</v>
      </c>
      <c r="L1498" s="65">
        <v>317005</v>
      </c>
      <c r="M1498" s="211">
        <v>45536</v>
      </c>
    </row>
    <row r="1499" spans="1:13" ht="27" x14ac:dyDescent="0.2">
      <c r="A1499" s="18" t="s">
        <v>49</v>
      </c>
      <c r="B1499" s="128" t="s">
        <v>2</v>
      </c>
      <c r="C1499" s="128" t="s">
        <v>2</v>
      </c>
      <c r="D1499" s="118" t="s">
        <v>606</v>
      </c>
      <c r="E1499" s="44">
        <v>45517</v>
      </c>
      <c r="F1499" s="57" t="s">
        <v>23</v>
      </c>
      <c r="G1499" s="35">
        <v>11240351</v>
      </c>
      <c r="H1499" s="44">
        <v>45552</v>
      </c>
      <c r="I1499" s="32" t="s">
        <v>1099</v>
      </c>
      <c r="J1499" s="41" t="s">
        <v>90</v>
      </c>
      <c r="K1499" s="36" t="s">
        <v>27</v>
      </c>
      <c r="L1499" s="83">
        <v>340935</v>
      </c>
      <c r="M1499" s="211">
        <v>45536</v>
      </c>
    </row>
    <row r="1500" spans="1:13" ht="27" x14ac:dyDescent="0.2">
      <c r="A1500" s="18" t="s">
        <v>51</v>
      </c>
      <c r="B1500" s="32" t="s">
        <v>14</v>
      </c>
      <c r="C1500" s="37" t="s">
        <v>20</v>
      </c>
      <c r="D1500" s="31" t="s">
        <v>15</v>
      </c>
      <c r="E1500" s="31" t="s">
        <v>15</v>
      </c>
      <c r="F1500" s="57" t="s">
        <v>25</v>
      </c>
      <c r="G1500" s="66">
        <v>13240300</v>
      </c>
      <c r="H1500" s="46">
        <v>45552</v>
      </c>
      <c r="I1500" s="41" t="s">
        <v>1199</v>
      </c>
      <c r="J1500" s="41" t="s">
        <v>1200</v>
      </c>
      <c r="K1500" s="76" t="s">
        <v>196</v>
      </c>
      <c r="L1500" s="65">
        <v>84000</v>
      </c>
      <c r="M1500" s="211">
        <v>45536</v>
      </c>
    </row>
    <row r="1501" spans="1:13" ht="27" x14ac:dyDescent="0.2">
      <c r="A1501" s="18" t="s">
        <v>51</v>
      </c>
      <c r="B1501" s="32" t="s">
        <v>14</v>
      </c>
      <c r="C1501" s="37" t="s">
        <v>20</v>
      </c>
      <c r="D1501" s="31" t="s">
        <v>15</v>
      </c>
      <c r="E1501" s="31" t="s">
        <v>15</v>
      </c>
      <c r="F1501" s="57" t="s">
        <v>25</v>
      </c>
      <c r="G1501" s="66">
        <v>13240301</v>
      </c>
      <c r="H1501" s="46">
        <v>45552</v>
      </c>
      <c r="I1501" s="41" t="s">
        <v>1201</v>
      </c>
      <c r="J1501" s="41" t="s">
        <v>1202</v>
      </c>
      <c r="K1501" s="76" t="s">
        <v>1203</v>
      </c>
      <c r="L1501" s="65">
        <v>428400</v>
      </c>
      <c r="M1501" s="211">
        <v>45536</v>
      </c>
    </row>
    <row r="1502" spans="1:13" ht="27" x14ac:dyDescent="0.2">
      <c r="A1502" s="88" t="s">
        <v>17</v>
      </c>
      <c r="B1502" s="32" t="s">
        <v>0</v>
      </c>
      <c r="C1502" s="18" t="s">
        <v>72</v>
      </c>
      <c r="D1502" s="31" t="s">
        <v>15</v>
      </c>
      <c r="E1502" s="31" t="s">
        <v>15</v>
      </c>
      <c r="F1502" s="57" t="s">
        <v>25</v>
      </c>
      <c r="G1502" s="152">
        <v>17240896</v>
      </c>
      <c r="H1502" s="68">
        <v>45552</v>
      </c>
      <c r="I1502" s="41" t="s">
        <v>1419</v>
      </c>
      <c r="J1502" s="132" t="s">
        <v>1420</v>
      </c>
      <c r="K1502" s="89" t="s">
        <v>1421</v>
      </c>
      <c r="L1502" s="65">
        <v>85045</v>
      </c>
      <c r="M1502" s="211">
        <v>45536</v>
      </c>
    </row>
    <row r="1503" spans="1:13" ht="40.5" x14ac:dyDescent="0.2">
      <c r="A1503" s="88" t="s">
        <v>17</v>
      </c>
      <c r="B1503" s="128" t="s">
        <v>2</v>
      </c>
      <c r="C1503" s="128" t="s">
        <v>2</v>
      </c>
      <c r="D1503" s="118" t="s">
        <v>606</v>
      </c>
      <c r="E1503" s="44">
        <v>45517</v>
      </c>
      <c r="F1503" s="57" t="s">
        <v>25</v>
      </c>
      <c r="G1503" s="152">
        <v>17240897</v>
      </c>
      <c r="H1503" s="68">
        <v>45552</v>
      </c>
      <c r="I1503" s="87" t="s">
        <v>1422</v>
      </c>
      <c r="J1503" s="41" t="s">
        <v>90</v>
      </c>
      <c r="K1503" s="36" t="s">
        <v>27</v>
      </c>
      <c r="L1503" s="65">
        <v>31000</v>
      </c>
      <c r="M1503" s="211">
        <v>45536</v>
      </c>
    </row>
    <row r="1504" spans="1:13" ht="27" x14ac:dyDescent="0.2">
      <c r="A1504" s="88" t="s">
        <v>17</v>
      </c>
      <c r="B1504" s="128" t="s">
        <v>2</v>
      </c>
      <c r="C1504" s="128" t="s">
        <v>2</v>
      </c>
      <c r="D1504" s="118" t="s">
        <v>606</v>
      </c>
      <c r="E1504" s="44">
        <v>45517</v>
      </c>
      <c r="F1504" s="57" t="s">
        <v>25</v>
      </c>
      <c r="G1504" s="152">
        <v>17240898</v>
      </c>
      <c r="H1504" s="68">
        <v>45552</v>
      </c>
      <c r="I1504" s="87" t="s">
        <v>1423</v>
      </c>
      <c r="J1504" s="41" t="s">
        <v>90</v>
      </c>
      <c r="K1504" s="36" t="s">
        <v>27</v>
      </c>
      <c r="L1504" s="65">
        <v>84392</v>
      </c>
      <c r="M1504" s="211">
        <v>45536</v>
      </c>
    </row>
    <row r="1505" spans="1:13" ht="54" x14ac:dyDescent="0.2">
      <c r="A1505" s="18" t="s">
        <v>56</v>
      </c>
      <c r="B1505" s="32" t="s">
        <v>14</v>
      </c>
      <c r="C1505" s="37" t="s">
        <v>20</v>
      </c>
      <c r="D1505" s="31" t="s">
        <v>15</v>
      </c>
      <c r="E1505" s="31" t="s">
        <v>15</v>
      </c>
      <c r="F1505" s="57" t="s">
        <v>25</v>
      </c>
      <c r="G1505" s="66">
        <v>16240286</v>
      </c>
      <c r="H1505" s="46">
        <v>45556</v>
      </c>
      <c r="I1505" s="41" t="s">
        <v>1318</v>
      </c>
      <c r="J1505" s="41" t="s">
        <v>100</v>
      </c>
      <c r="K1505" s="140" t="s">
        <v>101</v>
      </c>
      <c r="L1505" s="65">
        <v>57120</v>
      </c>
      <c r="M1505" s="211">
        <v>45536</v>
      </c>
    </row>
    <row r="1506" spans="1:13" ht="40.5" x14ac:dyDescent="0.2">
      <c r="A1506" s="18" t="s">
        <v>56</v>
      </c>
      <c r="B1506" s="32" t="s">
        <v>0</v>
      </c>
      <c r="C1506" s="18" t="s">
        <v>72</v>
      </c>
      <c r="D1506" s="31" t="s">
        <v>15</v>
      </c>
      <c r="E1506" s="31" t="s">
        <v>15</v>
      </c>
      <c r="F1506" s="57" t="s">
        <v>25</v>
      </c>
      <c r="G1506" s="66">
        <v>16240287</v>
      </c>
      <c r="H1506" s="46">
        <v>45556</v>
      </c>
      <c r="I1506" s="41" t="s">
        <v>1319</v>
      </c>
      <c r="J1506" s="41" t="s">
        <v>154</v>
      </c>
      <c r="K1506" s="140" t="s">
        <v>130</v>
      </c>
      <c r="L1506" s="65">
        <v>22313</v>
      </c>
      <c r="M1506" s="211">
        <v>45536</v>
      </c>
    </row>
    <row r="1507" spans="1:13" ht="13.5" x14ac:dyDescent="0.2">
      <c r="A1507" s="18" t="s">
        <v>57</v>
      </c>
      <c r="B1507" s="42" t="s">
        <v>21</v>
      </c>
      <c r="C1507" s="37" t="s">
        <v>20</v>
      </c>
      <c r="D1507" s="42" t="s">
        <v>672</v>
      </c>
      <c r="E1507" s="42">
        <v>45510</v>
      </c>
      <c r="F1507" s="57" t="s">
        <v>23</v>
      </c>
      <c r="G1507" s="36">
        <v>2240309</v>
      </c>
      <c r="H1507" s="68">
        <v>45558</v>
      </c>
      <c r="I1507" s="32" t="s">
        <v>698</v>
      </c>
      <c r="J1507" s="32" t="s">
        <v>699</v>
      </c>
      <c r="K1507" s="36" t="s">
        <v>700</v>
      </c>
      <c r="L1507" s="65">
        <v>678300</v>
      </c>
      <c r="M1507" s="211">
        <v>45536</v>
      </c>
    </row>
    <row r="1508" spans="1:13" ht="13.5" x14ac:dyDescent="0.2">
      <c r="A1508" s="18" t="s">
        <v>54</v>
      </c>
      <c r="B1508" s="128" t="s">
        <v>2</v>
      </c>
      <c r="C1508" s="128" t="s">
        <v>2</v>
      </c>
      <c r="D1508" s="139" t="s">
        <v>485</v>
      </c>
      <c r="E1508" s="79">
        <v>43385</v>
      </c>
      <c r="F1508" s="57" t="s">
        <v>25</v>
      </c>
      <c r="G1508" s="64">
        <v>42400283</v>
      </c>
      <c r="H1508" s="138">
        <v>45558</v>
      </c>
      <c r="I1508" s="135" t="s">
        <v>769</v>
      </c>
      <c r="J1508" s="135" t="s">
        <v>770</v>
      </c>
      <c r="K1508" s="137" t="s">
        <v>495</v>
      </c>
      <c r="L1508" s="70">
        <v>227326</v>
      </c>
      <c r="M1508" s="211">
        <v>45536</v>
      </c>
    </row>
    <row r="1509" spans="1:13" ht="40.5" x14ac:dyDescent="0.2">
      <c r="A1509" s="18" t="s">
        <v>85</v>
      </c>
      <c r="B1509" s="32" t="s">
        <v>14</v>
      </c>
      <c r="C1509" s="37" t="s">
        <v>20</v>
      </c>
      <c r="D1509" s="31" t="s">
        <v>15</v>
      </c>
      <c r="E1509" s="31" t="s">
        <v>15</v>
      </c>
      <c r="F1509" s="57" t="s">
        <v>25</v>
      </c>
      <c r="G1509" s="35">
        <v>6240416</v>
      </c>
      <c r="H1509" s="123">
        <v>45558</v>
      </c>
      <c r="I1509" s="39" t="s">
        <v>852</v>
      </c>
      <c r="J1509" s="39" t="s">
        <v>181</v>
      </c>
      <c r="K1509" s="35" t="s">
        <v>182</v>
      </c>
      <c r="L1509" s="63">
        <f>2.3*37800</f>
        <v>86940</v>
      </c>
      <c r="M1509" s="211">
        <v>45536</v>
      </c>
    </row>
    <row r="1510" spans="1:13" ht="40.5" x14ac:dyDescent="0.2">
      <c r="A1510" s="18" t="s">
        <v>85</v>
      </c>
      <c r="B1510" s="32" t="s">
        <v>14</v>
      </c>
      <c r="C1510" s="37" t="s">
        <v>20</v>
      </c>
      <c r="D1510" s="31" t="s">
        <v>15</v>
      </c>
      <c r="E1510" s="31" t="s">
        <v>15</v>
      </c>
      <c r="F1510" s="57" t="s">
        <v>25</v>
      </c>
      <c r="G1510" s="35">
        <v>6240417</v>
      </c>
      <c r="H1510" s="123">
        <v>45558</v>
      </c>
      <c r="I1510" s="39" t="s">
        <v>853</v>
      </c>
      <c r="J1510" s="34" t="s">
        <v>854</v>
      </c>
      <c r="K1510" s="35" t="s">
        <v>855</v>
      </c>
      <c r="L1510" s="142">
        <v>1240416</v>
      </c>
      <c r="M1510" s="211">
        <v>45536</v>
      </c>
    </row>
    <row r="1511" spans="1:13" ht="27" x14ac:dyDescent="0.2">
      <c r="A1511" s="18" t="s">
        <v>85</v>
      </c>
      <c r="B1511" s="32" t="s">
        <v>14</v>
      </c>
      <c r="C1511" s="37" t="s">
        <v>20</v>
      </c>
      <c r="D1511" s="31" t="s">
        <v>15</v>
      </c>
      <c r="E1511" s="31" t="s">
        <v>15</v>
      </c>
      <c r="F1511" s="57" t="s">
        <v>25</v>
      </c>
      <c r="G1511" s="35">
        <v>6240419</v>
      </c>
      <c r="H1511" s="123">
        <v>45558</v>
      </c>
      <c r="I1511" s="39" t="s">
        <v>856</v>
      </c>
      <c r="J1511" s="34" t="s">
        <v>273</v>
      </c>
      <c r="K1511" s="35" t="s">
        <v>274</v>
      </c>
      <c r="L1511" s="142">
        <v>357000</v>
      </c>
      <c r="M1511" s="211">
        <v>45536</v>
      </c>
    </row>
    <row r="1512" spans="1:13" ht="27" x14ac:dyDescent="0.2">
      <c r="A1512" s="18" t="s">
        <v>50</v>
      </c>
      <c r="B1512" s="32" t="s">
        <v>14</v>
      </c>
      <c r="C1512" s="37" t="s">
        <v>20</v>
      </c>
      <c r="D1512" s="31" t="s">
        <v>15</v>
      </c>
      <c r="E1512" s="31" t="s">
        <v>15</v>
      </c>
      <c r="F1512" s="57" t="s">
        <v>25</v>
      </c>
      <c r="G1512" s="66">
        <v>7240296</v>
      </c>
      <c r="H1512" s="68">
        <v>45558</v>
      </c>
      <c r="I1512" s="41" t="s">
        <v>892</v>
      </c>
      <c r="J1512" s="41" t="s">
        <v>188</v>
      </c>
      <c r="K1512" s="76" t="s">
        <v>379</v>
      </c>
      <c r="L1512" s="65">
        <v>125000</v>
      </c>
      <c r="M1512" s="211">
        <v>45536</v>
      </c>
    </row>
    <row r="1513" spans="1:13" ht="13.5" x14ac:dyDescent="0.2">
      <c r="A1513" s="18" t="s">
        <v>50</v>
      </c>
      <c r="B1513" s="32" t="s">
        <v>14</v>
      </c>
      <c r="C1513" s="37" t="s">
        <v>20</v>
      </c>
      <c r="D1513" s="31" t="s">
        <v>15</v>
      </c>
      <c r="E1513" s="31" t="s">
        <v>15</v>
      </c>
      <c r="F1513" s="57" t="s">
        <v>25</v>
      </c>
      <c r="G1513" s="66">
        <v>7240297</v>
      </c>
      <c r="H1513" s="68">
        <v>45558</v>
      </c>
      <c r="I1513" s="41" t="s">
        <v>893</v>
      </c>
      <c r="J1513" s="41" t="s">
        <v>188</v>
      </c>
      <c r="K1513" s="76" t="s">
        <v>379</v>
      </c>
      <c r="L1513" s="65">
        <v>120000</v>
      </c>
      <c r="M1513" s="211">
        <v>45536</v>
      </c>
    </row>
    <row r="1514" spans="1:13" ht="13.5" x14ac:dyDescent="0.2">
      <c r="A1514" s="18" t="s">
        <v>50</v>
      </c>
      <c r="B1514" s="86" t="s">
        <v>876</v>
      </c>
      <c r="C1514" s="18" t="s">
        <v>72</v>
      </c>
      <c r="D1514" s="31" t="s">
        <v>15</v>
      </c>
      <c r="E1514" s="31" t="s">
        <v>15</v>
      </c>
      <c r="F1514" s="57" t="s">
        <v>25</v>
      </c>
      <c r="G1514" s="66">
        <v>7240298</v>
      </c>
      <c r="H1514" s="68">
        <v>45558</v>
      </c>
      <c r="I1514" s="41" t="s">
        <v>894</v>
      </c>
      <c r="J1514" s="41" t="s">
        <v>895</v>
      </c>
      <c r="K1514" s="76" t="s">
        <v>896</v>
      </c>
      <c r="L1514" s="65">
        <v>435516</v>
      </c>
      <c r="M1514" s="211">
        <v>45536</v>
      </c>
    </row>
    <row r="1515" spans="1:13" ht="27" x14ac:dyDescent="0.2">
      <c r="A1515" s="18" t="s">
        <v>52</v>
      </c>
      <c r="B1515" s="32" t="s">
        <v>0</v>
      </c>
      <c r="C1515" s="18" t="s">
        <v>72</v>
      </c>
      <c r="D1515" s="31" t="s">
        <v>15</v>
      </c>
      <c r="E1515" s="31" t="s">
        <v>15</v>
      </c>
      <c r="F1515" s="57" t="s">
        <v>25</v>
      </c>
      <c r="G1515" s="35">
        <v>20240113</v>
      </c>
      <c r="H1515" s="82">
        <v>45558</v>
      </c>
      <c r="I1515" s="41" t="s">
        <v>909</v>
      </c>
      <c r="J1515" s="84" t="s">
        <v>490</v>
      </c>
      <c r="K1515" s="85" t="s">
        <v>491</v>
      </c>
      <c r="L1515" s="83">
        <v>190400</v>
      </c>
      <c r="M1515" s="211">
        <v>45536</v>
      </c>
    </row>
    <row r="1516" spans="1:13" ht="27" x14ac:dyDescent="0.2">
      <c r="A1516" s="18" t="s">
        <v>52</v>
      </c>
      <c r="B1516" s="32" t="s">
        <v>14</v>
      </c>
      <c r="C1516" s="37" t="s">
        <v>20</v>
      </c>
      <c r="D1516" s="31" t="s">
        <v>15</v>
      </c>
      <c r="E1516" s="31" t="s">
        <v>15</v>
      </c>
      <c r="F1516" s="57" t="s">
        <v>25</v>
      </c>
      <c r="G1516" s="85">
        <v>20240114</v>
      </c>
      <c r="H1516" s="82">
        <v>45558</v>
      </c>
      <c r="I1516" s="41" t="s">
        <v>921</v>
      </c>
      <c r="J1516" s="121" t="s">
        <v>920</v>
      </c>
      <c r="K1516" s="143" t="s">
        <v>161</v>
      </c>
      <c r="L1516" s="83">
        <v>272766</v>
      </c>
      <c r="M1516" s="211">
        <v>45536</v>
      </c>
    </row>
    <row r="1517" spans="1:13" ht="27" x14ac:dyDescent="0.2">
      <c r="A1517" s="18" t="s">
        <v>109</v>
      </c>
      <c r="B1517" s="32" t="s">
        <v>0</v>
      </c>
      <c r="C1517" s="18" t="s">
        <v>72</v>
      </c>
      <c r="D1517" s="31" t="s">
        <v>15</v>
      </c>
      <c r="E1517" s="31" t="s">
        <v>15</v>
      </c>
      <c r="F1517" s="57" t="s">
        <v>23</v>
      </c>
      <c r="G1517" s="144">
        <v>8240184</v>
      </c>
      <c r="H1517" s="59">
        <v>45558</v>
      </c>
      <c r="I1517" s="77" t="s">
        <v>969</v>
      </c>
      <c r="J1517" s="77" t="s">
        <v>967</v>
      </c>
      <c r="K1517" s="64" t="s">
        <v>968</v>
      </c>
      <c r="L1517" s="72">
        <v>330000</v>
      </c>
      <c r="M1517" s="211">
        <v>45536</v>
      </c>
    </row>
    <row r="1518" spans="1:13" ht="27" x14ac:dyDescent="0.2">
      <c r="A1518" s="18" t="s">
        <v>981</v>
      </c>
      <c r="B1518" s="32" t="s">
        <v>0</v>
      </c>
      <c r="C1518" s="18" t="s">
        <v>72</v>
      </c>
      <c r="D1518" s="31" t="s">
        <v>15</v>
      </c>
      <c r="E1518" s="31" t="s">
        <v>15</v>
      </c>
      <c r="F1518" s="57" t="s">
        <v>25</v>
      </c>
      <c r="G1518" s="43">
        <v>9240294</v>
      </c>
      <c r="H1518" s="46">
        <v>45558</v>
      </c>
      <c r="I1518" s="41" t="s">
        <v>1000</v>
      </c>
      <c r="J1518" s="41" t="s">
        <v>1001</v>
      </c>
      <c r="K1518" s="76" t="s">
        <v>1002</v>
      </c>
      <c r="L1518" s="65">
        <v>1000000</v>
      </c>
      <c r="M1518" s="211">
        <v>45536</v>
      </c>
    </row>
    <row r="1519" spans="1:13" ht="27" x14ac:dyDescent="0.2">
      <c r="A1519" s="18" t="s">
        <v>981</v>
      </c>
      <c r="B1519" s="128" t="s">
        <v>2</v>
      </c>
      <c r="C1519" s="128" t="s">
        <v>2</v>
      </c>
      <c r="D1519" s="118" t="s">
        <v>606</v>
      </c>
      <c r="E1519" s="44">
        <v>45517</v>
      </c>
      <c r="F1519" s="57" t="s">
        <v>25</v>
      </c>
      <c r="G1519" s="43">
        <v>9240295</v>
      </c>
      <c r="H1519" s="46">
        <v>45558</v>
      </c>
      <c r="I1519" s="41" t="s">
        <v>390</v>
      </c>
      <c r="J1519" s="41" t="s">
        <v>90</v>
      </c>
      <c r="K1519" s="36" t="s">
        <v>27</v>
      </c>
      <c r="L1519" s="65">
        <v>255918</v>
      </c>
      <c r="M1519" s="211">
        <v>45536</v>
      </c>
    </row>
    <row r="1520" spans="1:13" ht="27" x14ac:dyDescent="0.2">
      <c r="A1520" s="18" t="s">
        <v>981</v>
      </c>
      <c r="B1520" s="128" t="s">
        <v>2</v>
      </c>
      <c r="C1520" s="128" t="s">
        <v>2</v>
      </c>
      <c r="D1520" s="118" t="s">
        <v>606</v>
      </c>
      <c r="E1520" s="44">
        <v>45517</v>
      </c>
      <c r="F1520" s="57" t="s">
        <v>25</v>
      </c>
      <c r="G1520" s="43">
        <v>9240296</v>
      </c>
      <c r="H1520" s="46">
        <v>45558</v>
      </c>
      <c r="I1520" s="41" t="s">
        <v>508</v>
      </c>
      <c r="J1520" s="41" t="s">
        <v>90</v>
      </c>
      <c r="K1520" s="36" t="s">
        <v>27</v>
      </c>
      <c r="L1520" s="65">
        <v>139918</v>
      </c>
      <c r="M1520" s="211">
        <v>45536</v>
      </c>
    </row>
    <row r="1521" spans="1:13" ht="27" x14ac:dyDescent="0.2">
      <c r="A1521" s="18" t="s">
        <v>981</v>
      </c>
      <c r="B1521" s="128" t="s">
        <v>2</v>
      </c>
      <c r="C1521" s="128" t="s">
        <v>2</v>
      </c>
      <c r="D1521" s="118" t="s">
        <v>606</v>
      </c>
      <c r="E1521" s="44">
        <v>45517</v>
      </c>
      <c r="F1521" s="57" t="s">
        <v>25</v>
      </c>
      <c r="G1521" s="43">
        <v>9240297</v>
      </c>
      <c r="H1521" s="46">
        <v>45558</v>
      </c>
      <c r="I1521" s="41" t="s">
        <v>390</v>
      </c>
      <c r="J1521" s="41" t="s">
        <v>90</v>
      </c>
      <c r="K1521" s="36" t="s">
        <v>27</v>
      </c>
      <c r="L1521" s="65">
        <v>169918</v>
      </c>
      <c r="M1521" s="211">
        <v>45536</v>
      </c>
    </row>
    <row r="1522" spans="1:13" ht="27" x14ac:dyDescent="0.2">
      <c r="A1522" s="18" t="s">
        <v>981</v>
      </c>
      <c r="B1522" s="32" t="s">
        <v>14</v>
      </c>
      <c r="C1522" s="37" t="s">
        <v>20</v>
      </c>
      <c r="D1522" s="31" t="s">
        <v>15</v>
      </c>
      <c r="E1522" s="31" t="s">
        <v>15</v>
      </c>
      <c r="F1522" s="57" t="s">
        <v>25</v>
      </c>
      <c r="G1522" s="43">
        <v>9240298</v>
      </c>
      <c r="H1522" s="46">
        <v>45558</v>
      </c>
      <c r="I1522" s="41" t="s">
        <v>1003</v>
      </c>
      <c r="J1522" s="41" t="s">
        <v>1004</v>
      </c>
      <c r="K1522" s="76" t="s">
        <v>1005</v>
      </c>
      <c r="L1522" s="65">
        <v>210000</v>
      </c>
      <c r="M1522" s="211">
        <v>45536</v>
      </c>
    </row>
    <row r="1523" spans="1:13" ht="13.5" x14ac:dyDescent="0.2">
      <c r="A1523" s="18" t="s">
        <v>48</v>
      </c>
      <c r="B1523" s="18" t="s">
        <v>16</v>
      </c>
      <c r="C1523" s="18" t="s">
        <v>72</v>
      </c>
      <c r="D1523" s="31" t="s">
        <v>1149</v>
      </c>
      <c r="E1523" s="45">
        <v>45545</v>
      </c>
      <c r="F1523" s="57" t="s">
        <v>25</v>
      </c>
      <c r="G1523" s="147">
        <v>12240196</v>
      </c>
      <c r="H1523" s="44">
        <v>45558</v>
      </c>
      <c r="I1523" s="32" t="s">
        <v>1150</v>
      </c>
      <c r="J1523" s="32" t="s">
        <v>553</v>
      </c>
      <c r="K1523" s="35" t="s">
        <v>554</v>
      </c>
      <c r="L1523" s="133">
        <v>234880</v>
      </c>
      <c r="M1523" s="211">
        <v>45536</v>
      </c>
    </row>
    <row r="1524" spans="1:13" ht="13.5" x14ac:dyDescent="0.2">
      <c r="A1524" s="18" t="s">
        <v>51</v>
      </c>
      <c r="B1524" s="32" t="s">
        <v>14</v>
      </c>
      <c r="C1524" s="37" t="s">
        <v>20</v>
      </c>
      <c r="D1524" s="31" t="s">
        <v>15</v>
      </c>
      <c r="E1524" s="31" t="s">
        <v>15</v>
      </c>
      <c r="F1524" s="57" t="s">
        <v>25</v>
      </c>
      <c r="G1524" s="66">
        <v>13240302</v>
      </c>
      <c r="H1524" s="46">
        <v>45558</v>
      </c>
      <c r="I1524" s="41" t="s">
        <v>1204</v>
      </c>
      <c r="J1524" s="41" t="s">
        <v>537</v>
      </c>
      <c r="K1524" s="76" t="s">
        <v>538</v>
      </c>
      <c r="L1524" s="65">
        <v>260000</v>
      </c>
      <c r="M1524" s="211">
        <v>45536</v>
      </c>
    </row>
    <row r="1525" spans="1:13" ht="27" x14ac:dyDescent="0.2">
      <c r="A1525" s="18" t="s">
        <v>51</v>
      </c>
      <c r="B1525" s="32" t="s">
        <v>0</v>
      </c>
      <c r="C1525" s="18" t="s">
        <v>72</v>
      </c>
      <c r="D1525" s="31" t="s">
        <v>15</v>
      </c>
      <c r="E1525" s="31" t="s">
        <v>15</v>
      </c>
      <c r="F1525" s="57" t="s">
        <v>25</v>
      </c>
      <c r="G1525" s="66">
        <v>13240303</v>
      </c>
      <c r="H1525" s="46">
        <v>45558</v>
      </c>
      <c r="I1525" s="41" t="s">
        <v>1205</v>
      </c>
      <c r="J1525" s="41" t="s">
        <v>36</v>
      </c>
      <c r="K1525" s="76" t="s">
        <v>95</v>
      </c>
      <c r="L1525" s="65">
        <v>313043</v>
      </c>
      <c r="M1525" s="211">
        <v>45536</v>
      </c>
    </row>
    <row r="1526" spans="1:13" ht="27" x14ac:dyDescent="0.2">
      <c r="A1526" s="18" t="s">
        <v>51</v>
      </c>
      <c r="B1526" s="32" t="s">
        <v>0</v>
      </c>
      <c r="C1526" s="18" t="s">
        <v>72</v>
      </c>
      <c r="D1526" s="31" t="s">
        <v>15</v>
      </c>
      <c r="E1526" s="31" t="s">
        <v>15</v>
      </c>
      <c r="F1526" s="57" t="s">
        <v>25</v>
      </c>
      <c r="G1526" s="66">
        <v>13240304</v>
      </c>
      <c r="H1526" s="46">
        <v>45558</v>
      </c>
      <c r="I1526" s="41" t="s">
        <v>1206</v>
      </c>
      <c r="J1526" s="41" t="s">
        <v>36</v>
      </c>
      <c r="K1526" s="76" t="s">
        <v>95</v>
      </c>
      <c r="L1526" s="65">
        <v>104348</v>
      </c>
      <c r="M1526" s="211">
        <v>45536</v>
      </c>
    </row>
    <row r="1527" spans="1:13" ht="27" x14ac:dyDescent="0.2">
      <c r="A1527" s="18" t="s">
        <v>53</v>
      </c>
      <c r="B1527" s="32" t="s">
        <v>14</v>
      </c>
      <c r="C1527" s="37" t="s">
        <v>20</v>
      </c>
      <c r="D1527" s="31" t="s">
        <v>15</v>
      </c>
      <c r="E1527" s="31" t="s">
        <v>15</v>
      </c>
      <c r="F1527" s="57" t="s">
        <v>25</v>
      </c>
      <c r="G1527" s="66">
        <v>14240252</v>
      </c>
      <c r="H1527" s="68">
        <v>45558</v>
      </c>
      <c r="I1527" s="32" t="s">
        <v>1254</v>
      </c>
      <c r="J1527" s="41" t="s">
        <v>663</v>
      </c>
      <c r="K1527" s="76" t="s">
        <v>103</v>
      </c>
      <c r="L1527" s="65">
        <v>306306</v>
      </c>
      <c r="M1527" s="211">
        <v>45536</v>
      </c>
    </row>
    <row r="1528" spans="1:13" ht="27" x14ac:dyDescent="0.2">
      <c r="A1528" s="18" t="s">
        <v>53</v>
      </c>
      <c r="B1528" s="32" t="s">
        <v>0</v>
      </c>
      <c r="C1528" s="18" t="s">
        <v>72</v>
      </c>
      <c r="D1528" s="31" t="s">
        <v>15</v>
      </c>
      <c r="E1528" s="31" t="s">
        <v>15</v>
      </c>
      <c r="F1528" s="57" t="s">
        <v>25</v>
      </c>
      <c r="G1528" s="66">
        <v>14240253</v>
      </c>
      <c r="H1528" s="68">
        <v>45558</v>
      </c>
      <c r="I1528" s="32" t="s">
        <v>1255</v>
      </c>
      <c r="J1528" s="51" t="s">
        <v>1256</v>
      </c>
      <c r="K1528" s="66" t="s">
        <v>1257</v>
      </c>
      <c r="L1528" s="65">
        <v>92754</v>
      </c>
      <c r="M1528" s="211">
        <v>45536</v>
      </c>
    </row>
    <row r="1529" spans="1:13" ht="40.5" x14ac:dyDescent="0.2">
      <c r="A1529" s="18" t="s">
        <v>56</v>
      </c>
      <c r="B1529" s="32" t="s">
        <v>0</v>
      </c>
      <c r="C1529" s="18" t="s">
        <v>72</v>
      </c>
      <c r="D1529" s="31" t="s">
        <v>15</v>
      </c>
      <c r="E1529" s="31" t="s">
        <v>15</v>
      </c>
      <c r="F1529" s="57" t="s">
        <v>25</v>
      </c>
      <c r="G1529" s="66">
        <v>16240289</v>
      </c>
      <c r="H1529" s="46">
        <v>45558</v>
      </c>
      <c r="I1529" s="41" t="s">
        <v>1323</v>
      </c>
      <c r="J1529" s="41" t="s">
        <v>207</v>
      </c>
      <c r="K1529" s="66" t="s">
        <v>208</v>
      </c>
      <c r="L1529" s="65">
        <v>222000</v>
      </c>
      <c r="M1529" s="211">
        <v>45536</v>
      </c>
    </row>
    <row r="1530" spans="1:13" ht="40.5" x14ac:dyDescent="0.2">
      <c r="A1530" s="18" t="s">
        <v>56</v>
      </c>
      <c r="B1530" s="32" t="s">
        <v>0</v>
      </c>
      <c r="C1530" s="18" t="s">
        <v>72</v>
      </c>
      <c r="D1530" s="31" t="s">
        <v>15</v>
      </c>
      <c r="E1530" s="31" t="s">
        <v>15</v>
      </c>
      <c r="F1530" s="57" t="s">
        <v>25</v>
      </c>
      <c r="G1530" s="66">
        <v>16240290</v>
      </c>
      <c r="H1530" s="46">
        <v>45558</v>
      </c>
      <c r="I1530" s="41" t="s">
        <v>1324</v>
      </c>
      <c r="J1530" s="41" t="s">
        <v>207</v>
      </c>
      <c r="K1530" s="66" t="s">
        <v>208</v>
      </c>
      <c r="L1530" s="65">
        <v>222000</v>
      </c>
      <c r="M1530" s="211">
        <v>45536</v>
      </c>
    </row>
    <row r="1531" spans="1:13" ht="40.5" x14ac:dyDescent="0.2">
      <c r="A1531" s="88" t="s">
        <v>17</v>
      </c>
      <c r="B1531" s="32" t="s">
        <v>0</v>
      </c>
      <c r="C1531" s="18" t="s">
        <v>72</v>
      </c>
      <c r="D1531" s="31" t="s">
        <v>15</v>
      </c>
      <c r="E1531" s="31" t="s">
        <v>15</v>
      </c>
      <c r="F1531" s="57" t="s">
        <v>25</v>
      </c>
      <c r="G1531" s="152">
        <v>17240899</v>
      </c>
      <c r="H1531" s="68">
        <v>45558</v>
      </c>
      <c r="I1531" s="41" t="s">
        <v>1424</v>
      </c>
      <c r="J1531" s="41" t="s">
        <v>1425</v>
      </c>
      <c r="K1531" s="127" t="s">
        <v>1426</v>
      </c>
      <c r="L1531" s="65">
        <v>340000</v>
      </c>
      <c r="M1531" s="211">
        <v>45536</v>
      </c>
    </row>
    <row r="1532" spans="1:13" ht="40.5" x14ac:dyDescent="0.2">
      <c r="A1532" s="88" t="s">
        <v>17</v>
      </c>
      <c r="B1532" s="32" t="s">
        <v>0</v>
      </c>
      <c r="C1532" s="18" t="s">
        <v>72</v>
      </c>
      <c r="D1532" s="31" t="s">
        <v>15</v>
      </c>
      <c r="E1532" s="31" t="s">
        <v>15</v>
      </c>
      <c r="F1532" s="57" t="s">
        <v>25</v>
      </c>
      <c r="G1532" s="152">
        <v>17240900</v>
      </c>
      <c r="H1532" s="68">
        <v>45558</v>
      </c>
      <c r="I1532" s="41" t="s">
        <v>1427</v>
      </c>
      <c r="J1532" s="41" t="s">
        <v>1428</v>
      </c>
      <c r="K1532" s="127" t="s">
        <v>1429</v>
      </c>
      <c r="L1532" s="65">
        <v>212500</v>
      </c>
      <c r="M1532" s="211">
        <v>45536</v>
      </c>
    </row>
    <row r="1533" spans="1:13" ht="40.5" x14ac:dyDescent="0.2">
      <c r="A1533" s="88" t="s">
        <v>17</v>
      </c>
      <c r="B1533" s="32" t="s">
        <v>0</v>
      </c>
      <c r="C1533" s="18" t="s">
        <v>72</v>
      </c>
      <c r="D1533" s="31" t="s">
        <v>15</v>
      </c>
      <c r="E1533" s="31" t="s">
        <v>15</v>
      </c>
      <c r="F1533" s="57" t="s">
        <v>25</v>
      </c>
      <c r="G1533" s="152">
        <v>17240901</v>
      </c>
      <c r="H1533" s="68">
        <v>45558</v>
      </c>
      <c r="I1533" s="41" t="s">
        <v>1430</v>
      </c>
      <c r="J1533" s="84" t="s">
        <v>1431</v>
      </c>
      <c r="K1533" s="127" t="s">
        <v>1432</v>
      </c>
      <c r="L1533" s="65">
        <v>170000</v>
      </c>
      <c r="M1533" s="211">
        <v>45536</v>
      </c>
    </row>
    <row r="1534" spans="1:13" ht="40.5" x14ac:dyDescent="0.2">
      <c r="A1534" s="88" t="s">
        <v>17</v>
      </c>
      <c r="B1534" s="32" t="s">
        <v>0</v>
      </c>
      <c r="C1534" s="18" t="s">
        <v>72</v>
      </c>
      <c r="D1534" s="31" t="s">
        <v>15</v>
      </c>
      <c r="E1534" s="31" t="s">
        <v>15</v>
      </c>
      <c r="F1534" s="57" t="s">
        <v>25</v>
      </c>
      <c r="G1534" s="152">
        <v>17240902</v>
      </c>
      <c r="H1534" s="68">
        <v>45558</v>
      </c>
      <c r="I1534" s="41" t="s">
        <v>1433</v>
      </c>
      <c r="J1534" s="84" t="s">
        <v>1434</v>
      </c>
      <c r="K1534" s="127" t="s">
        <v>1435</v>
      </c>
      <c r="L1534" s="65">
        <v>170000</v>
      </c>
      <c r="M1534" s="211">
        <v>45536</v>
      </c>
    </row>
    <row r="1535" spans="1:13" ht="40.5" x14ac:dyDescent="0.2">
      <c r="A1535" s="88" t="s">
        <v>17</v>
      </c>
      <c r="B1535" s="32" t="s">
        <v>0</v>
      </c>
      <c r="C1535" s="18" t="s">
        <v>72</v>
      </c>
      <c r="D1535" s="31" t="s">
        <v>15</v>
      </c>
      <c r="E1535" s="31" t="s">
        <v>15</v>
      </c>
      <c r="F1535" s="57" t="s">
        <v>25</v>
      </c>
      <c r="G1535" s="152">
        <v>17240903</v>
      </c>
      <c r="H1535" s="68">
        <v>45558</v>
      </c>
      <c r="I1535" s="41" t="s">
        <v>1436</v>
      </c>
      <c r="J1535" s="84" t="s">
        <v>1437</v>
      </c>
      <c r="K1535" s="127" t="s">
        <v>1438</v>
      </c>
      <c r="L1535" s="65">
        <v>170000</v>
      </c>
      <c r="M1535" s="211">
        <v>45536</v>
      </c>
    </row>
    <row r="1536" spans="1:13" ht="54" x14ac:dyDescent="0.2">
      <c r="A1536" s="88" t="s">
        <v>17</v>
      </c>
      <c r="B1536" s="128" t="s">
        <v>2</v>
      </c>
      <c r="C1536" s="128" t="s">
        <v>2</v>
      </c>
      <c r="D1536" s="118" t="s">
        <v>606</v>
      </c>
      <c r="E1536" s="44">
        <v>45517</v>
      </c>
      <c r="F1536" s="57" t="s">
        <v>25</v>
      </c>
      <c r="G1536" s="152">
        <v>17240904</v>
      </c>
      <c r="H1536" s="68">
        <v>45558</v>
      </c>
      <c r="I1536" s="87" t="s">
        <v>1439</v>
      </c>
      <c r="J1536" s="41" t="s">
        <v>90</v>
      </c>
      <c r="K1536" s="36" t="s">
        <v>27</v>
      </c>
      <c r="L1536" s="65">
        <v>306125</v>
      </c>
      <c r="M1536" s="211">
        <v>45536</v>
      </c>
    </row>
    <row r="1537" spans="1:13" ht="27" x14ac:dyDescent="0.2">
      <c r="A1537" s="88" t="s">
        <v>17</v>
      </c>
      <c r="B1537" s="32" t="s">
        <v>0</v>
      </c>
      <c r="C1537" s="18" t="s">
        <v>72</v>
      </c>
      <c r="D1537" s="31" t="s">
        <v>15</v>
      </c>
      <c r="E1537" s="31" t="s">
        <v>15</v>
      </c>
      <c r="F1537" s="57" t="s">
        <v>25</v>
      </c>
      <c r="G1537" s="152">
        <v>17240905</v>
      </c>
      <c r="H1537" s="68">
        <v>45558</v>
      </c>
      <c r="I1537" s="41" t="s">
        <v>1440</v>
      </c>
      <c r="J1537" s="84" t="s">
        <v>1441</v>
      </c>
      <c r="K1537" s="127" t="s">
        <v>1442</v>
      </c>
      <c r="L1537" s="65">
        <v>91100</v>
      </c>
      <c r="M1537" s="211">
        <v>45536</v>
      </c>
    </row>
    <row r="1538" spans="1:13" ht="13.5" x14ac:dyDescent="0.2">
      <c r="A1538" s="88" t="s">
        <v>17</v>
      </c>
      <c r="B1538" s="32" t="s">
        <v>14</v>
      </c>
      <c r="C1538" s="37" t="s">
        <v>20</v>
      </c>
      <c r="D1538" s="31" t="s">
        <v>15</v>
      </c>
      <c r="E1538" s="31" t="s">
        <v>15</v>
      </c>
      <c r="F1538" s="57" t="s">
        <v>25</v>
      </c>
      <c r="G1538" s="152">
        <v>17240906</v>
      </c>
      <c r="H1538" s="68">
        <v>45558</v>
      </c>
      <c r="I1538" s="41" t="s">
        <v>1443</v>
      </c>
      <c r="J1538" s="41" t="s">
        <v>117</v>
      </c>
      <c r="K1538" s="127" t="s">
        <v>43</v>
      </c>
      <c r="L1538" s="65">
        <v>53693</v>
      </c>
      <c r="M1538" s="211">
        <v>45536</v>
      </c>
    </row>
    <row r="1539" spans="1:13" ht="13.5" x14ac:dyDescent="0.2">
      <c r="A1539" s="88" t="s">
        <v>17</v>
      </c>
      <c r="B1539" s="32" t="s">
        <v>14</v>
      </c>
      <c r="C1539" s="37" t="s">
        <v>20</v>
      </c>
      <c r="D1539" s="31" t="s">
        <v>15</v>
      </c>
      <c r="E1539" s="31" t="s">
        <v>15</v>
      </c>
      <c r="F1539" s="57" t="s">
        <v>25</v>
      </c>
      <c r="G1539" s="152">
        <v>17240907</v>
      </c>
      <c r="H1539" s="68">
        <v>45558</v>
      </c>
      <c r="I1539" s="41" t="s">
        <v>1444</v>
      </c>
      <c r="J1539" s="84" t="s">
        <v>521</v>
      </c>
      <c r="K1539" s="127" t="s">
        <v>522</v>
      </c>
      <c r="L1539" s="65">
        <v>72066</v>
      </c>
      <c r="M1539" s="211">
        <v>45536</v>
      </c>
    </row>
    <row r="1540" spans="1:13" ht="27" x14ac:dyDescent="0.2">
      <c r="A1540" s="88" t="s">
        <v>17</v>
      </c>
      <c r="B1540" s="32" t="s">
        <v>14</v>
      </c>
      <c r="C1540" s="37" t="s">
        <v>20</v>
      </c>
      <c r="D1540" s="31" t="s">
        <v>15</v>
      </c>
      <c r="E1540" s="31" t="s">
        <v>15</v>
      </c>
      <c r="F1540" s="57" t="s">
        <v>25</v>
      </c>
      <c r="G1540" s="152">
        <v>17240908</v>
      </c>
      <c r="H1540" s="68">
        <v>45558</v>
      </c>
      <c r="I1540" s="41" t="s">
        <v>1445</v>
      </c>
      <c r="J1540" s="41" t="s">
        <v>449</v>
      </c>
      <c r="K1540" s="153" t="s">
        <v>1336</v>
      </c>
      <c r="L1540" s="65">
        <v>237822</v>
      </c>
      <c r="M1540" s="211">
        <v>45536</v>
      </c>
    </row>
    <row r="1541" spans="1:13" ht="13.5" x14ac:dyDescent="0.2">
      <c r="A1541" s="88" t="s">
        <v>17</v>
      </c>
      <c r="B1541" s="32" t="s">
        <v>14</v>
      </c>
      <c r="C1541" s="37" t="s">
        <v>20</v>
      </c>
      <c r="D1541" s="31" t="s">
        <v>15</v>
      </c>
      <c r="E1541" s="31" t="s">
        <v>15</v>
      </c>
      <c r="F1541" s="57" t="s">
        <v>25</v>
      </c>
      <c r="G1541" s="152">
        <v>17240909</v>
      </c>
      <c r="H1541" s="68">
        <v>45558</v>
      </c>
      <c r="I1541" s="41" t="s">
        <v>1446</v>
      </c>
      <c r="J1541" s="84" t="s">
        <v>1447</v>
      </c>
      <c r="K1541" s="127" t="s">
        <v>228</v>
      </c>
      <c r="L1541" s="65">
        <v>76993</v>
      </c>
      <c r="M1541" s="211">
        <v>45536</v>
      </c>
    </row>
    <row r="1542" spans="1:13" ht="40.5" x14ac:dyDescent="0.2">
      <c r="A1542" s="88" t="s">
        <v>17</v>
      </c>
      <c r="B1542" s="128" t="s">
        <v>2</v>
      </c>
      <c r="C1542" s="128" t="s">
        <v>2</v>
      </c>
      <c r="D1542" s="118" t="s">
        <v>606</v>
      </c>
      <c r="E1542" s="44">
        <v>45517</v>
      </c>
      <c r="F1542" s="57" t="s">
        <v>25</v>
      </c>
      <c r="G1542" s="152">
        <v>17240910</v>
      </c>
      <c r="H1542" s="68">
        <v>45558</v>
      </c>
      <c r="I1542" s="87" t="s">
        <v>1448</v>
      </c>
      <c r="J1542" s="41" t="s">
        <v>90</v>
      </c>
      <c r="K1542" s="36" t="s">
        <v>27</v>
      </c>
      <c r="L1542" s="65">
        <v>138108</v>
      </c>
      <c r="M1542" s="211">
        <v>45536</v>
      </c>
    </row>
    <row r="1543" spans="1:13" ht="40.5" x14ac:dyDescent="0.2">
      <c r="A1543" s="18" t="s">
        <v>60</v>
      </c>
      <c r="B1543" s="128" t="s">
        <v>2</v>
      </c>
      <c r="C1543" s="128" t="s">
        <v>2</v>
      </c>
      <c r="D1543" s="118" t="s">
        <v>606</v>
      </c>
      <c r="E1543" s="44">
        <v>45517</v>
      </c>
      <c r="F1543" s="57" t="s">
        <v>23</v>
      </c>
      <c r="G1543" s="66">
        <v>18240296</v>
      </c>
      <c r="H1543" s="46">
        <v>45559</v>
      </c>
      <c r="I1543" s="41" t="s">
        <v>624</v>
      </c>
      <c r="J1543" s="41" t="s">
        <v>90</v>
      </c>
      <c r="K1543" s="36" t="s">
        <v>27</v>
      </c>
      <c r="L1543" s="65">
        <v>149882</v>
      </c>
      <c r="M1543" s="211">
        <v>45536</v>
      </c>
    </row>
    <row r="1544" spans="1:13" ht="40.5" x14ac:dyDescent="0.2">
      <c r="A1544" s="18" t="s">
        <v>60</v>
      </c>
      <c r="B1544" s="128" t="s">
        <v>2</v>
      </c>
      <c r="C1544" s="128" t="s">
        <v>2</v>
      </c>
      <c r="D1544" s="118" t="s">
        <v>606</v>
      </c>
      <c r="E1544" s="44">
        <v>45517</v>
      </c>
      <c r="F1544" s="57" t="s">
        <v>23</v>
      </c>
      <c r="G1544" s="66">
        <v>18240297</v>
      </c>
      <c r="H1544" s="46">
        <v>45559</v>
      </c>
      <c r="I1544" s="41" t="s">
        <v>625</v>
      </c>
      <c r="J1544" s="41" t="s">
        <v>90</v>
      </c>
      <c r="K1544" s="36" t="s">
        <v>27</v>
      </c>
      <c r="L1544" s="65">
        <v>180108</v>
      </c>
      <c r="M1544" s="211">
        <v>45536</v>
      </c>
    </row>
    <row r="1545" spans="1:13" ht="27" x14ac:dyDescent="0.2">
      <c r="A1545" s="18" t="s">
        <v>60</v>
      </c>
      <c r="B1545" s="128" t="s">
        <v>2</v>
      </c>
      <c r="C1545" s="128" t="s">
        <v>2</v>
      </c>
      <c r="D1545" s="118" t="s">
        <v>606</v>
      </c>
      <c r="E1545" s="44">
        <v>45517</v>
      </c>
      <c r="F1545" s="57" t="s">
        <v>23</v>
      </c>
      <c r="G1545" s="66">
        <v>18240298</v>
      </c>
      <c r="H1545" s="46">
        <v>45559</v>
      </c>
      <c r="I1545" s="41" t="s">
        <v>626</v>
      </c>
      <c r="J1545" s="41" t="s">
        <v>90</v>
      </c>
      <c r="K1545" s="36" t="s">
        <v>27</v>
      </c>
      <c r="L1545" s="65">
        <v>152108</v>
      </c>
      <c r="M1545" s="211">
        <v>45536</v>
      </c>
    </row>
    <row r="1546" spans="1:13" ht="40.5" x14ac:dyDescent="0.2">
      <c r="A1546" s="18" t="s">
        <v>60</v>
      </c>
      <c r="B1546" s="128" t="s">
        <v>2</v>
      </c>
      <c r="C1546" s="128" t="s">
        <v>2</v>
      </c>
      <c r="D1546" s="118" t="s">
        <v>606</v>
      </c>
      <c r="E1546" s="44">
        <v>45517</v>
      </c>
      <c r="F1546" s="57" t="s">
        <v>23</v>
      </c>
      <c r="G1546" s="66">
        <v>18240299</v>
      </c>
      <c r="H1546" s="46">
        <v>45559</v>
      </c>
      <c r="I1546" s="41" t="s">
        <v>627</v>
      </c>
      <c r="J1546" s="41" t="s">
        <v>90</v>
      </c>
      <c r="K1546" s="36" t="s">
        <v>27</v>
      </c>
      <c r="L1546" s="65">
        <v>183108</v>
      </c>
      <c r="M1546" s="211">
        <v>45536</v>
      </c>
    </row>
    <row r="1547" spans="1:13" ht="27" x14ac:dyDescent="0.2">
      <c r="A1547" s="18" t="s">
        <v>57</v>
      </c>
      <c r="B1547" s="32" t="s">
        <v>14</v>
      </c>
      <c r="C1547" s="37" t="s">
        <v>20</v>
      </c>
      <c r="D1547" s="31" t="s">
        <v>15</v>
      </c>
      <c r="E1547" s="31" t="s">
        <v>15</v>
      </c>
      <c r="F1547" s="57" t="s">
        <v>23</v>
      </c>
      <c r="G1547" s="36">
        <v>2240310</v>
      </c>
      <c r="H1547" s="68">
        <v>45559</v>
      </c>
      <c r="I1547" s="32" t="s">
        <v>701</v>
      </c>
      <c r="J1547" s="32" t="s">
        <v>473</v>
      </c>
      <c r="K1547" s="36" t="s">
        <v>474</v>
      </c>
      <c r="L1547" s="65">
        <v>975800</v>
      </c>
      <c r="M1547" s="211">
        <v>45536</v>
      </c>
    </row>
    <row r="1548" spans="1:13" ht="13.5" x14ac:dyDescent="0.2">
      <c r="A1548" s="18" t="s">
        <v>57</v>
      </c>
      <c r="B1548" s="32" t="s">
        <v>14</v>
      </c>
      <c r="C1548" s="37" t="s">
        <v>20</v>
      </c>
      <c r="D1548" s="31" t="s">
        <v>15</v>
      </c>
      <c r="E1548" s="31" t="s">
        <v>15</v>
      </c>
      <c r="F1548" s="57" t="s">
        <v>23</v>
      </c>
      <c r="G1548" s="36">
        <v>2240311</v>
      </c>
      <c r="H1548" s="68">
        <v>45559</v>
      </c>
      <c r="I1548" s="32" t="s">
        <v>702</v>
      </c>
      <c r="J1548" s="32" t="s">
        <v>473</v>
      </c>
      <c r="K1548" s="36" t="s">
        <v>474</v>
      </c>
      <c r="L1548" s="65">
        <v>61880</v>
      </c>
      <c r="M1548" s="211">
        <v>45536</v>
      </c>
    </row>
    <row r="1549" spans="1:13" ht="13.5" x14ac:dyDescent="0.2">
      <c r="A1549" s="18" t="s">
        <v>57</v>
      </c>
      <c r="B1549" s="32" t="s">
        <v>14</v>
      </c>
      <c r="C1549" s="37" t="s">
        <v>20</v>
      </c>
      <c r="D1549" s="31" t="s">
        <v>15</v>
      </c>
      <c r="E1549" s="31" t="s">
        <v>15</v>
      </c>
      <c r="F1549" s="57" t="s">
        <v>23</v>
      </c>
      <c r="G1549" s="36">
        <v>2240312</v>
      </c>
      <c r="H1549" s="68">
        <v>45559</v>
      </c>
      <c r="I1549" s="32" t="s">
        <v>703</v>
      </c>
      <c r="J1549" s="32" t="s">
        <v>688</v>
      </c>
      <c r="K1549" s="36" t="s">
        <v>303</v>
      </c>
      <c r="L1549" s="65">
        <v>157393</v>
      </c>
      <c r="M1549" s="211">
        <v>45536</v>
      </c>
    </row>
    <row r="1550" spans="1:13" ht="27" x14ac:dyDescent="0.2">
      <c r="A1550" s="18" t="s">
        <v>57</v>
      </c>
      <c r="B1550" s="128" t="s">
        <v>2</v>
      </c>
      <c r="C1550" s="128" t="s">
        <v>2</v>
      </c>
      <c r="D1550" s="118" t="s">
        <v>606</v>
      </c>
      <c r="E1550" s="44">
        <v>45517</v>
      </c>
      <c r="F1550" s="57" t="s">
        <v>23</v>
      </c>
      <c r="G1550" s="36">
        <v>2240313</v>
      </c>
      <c r="H1550" s="68">
        <v>45559</v>
      </c>
      <c r="I1550" s="32" t="s">
        <v>704</v>
      </c>
      <c r="J1550" s="41" t="s">
        <v>90</v>
      </c>
      <c r="K1550" s="36" t="s">
        <v>27</v>
      </c>
      <c r="L1550" s="65">
        <v>151108</v>
      </c>
      <c r="M1550" s="211">
        <v>45536</v>
      </c>
    </row>
    <row r="1551" spans="1:13" ht="40.5" x14ac:dyDescent="0.2">
      <c r="A1551" s="18" t="s">
        <v>55</v>
      </c>
      <c r="B1551" s="128" t="s">
        <v>2</v>
      </c>
      <c r="C1551" s="128" t="s">
        <v>2</v>
      </c>
      <c r="D1551" s="118" t="s">
        <v>606</v>
      </c>
      <c r="E1551" s="44">
        <v>45517</v>
      </c>
      <c r="F1551" s="57" t="s">
        <v>25</v>
      </c>
      <c r="G1551" s="66">
        <v>32400199</v>
      </c>
      <c r="H1551" s="44">
        <v>45559</v>
      </c>
      <c r="I1551" s="32" t="s">
        <v>733</v>
      </c>
      <c r="J1551" s="41" t="s">
        <v>90</v>
      </c>
      <c r="K1551" s="36" t="s">
        <v>27</v>
      </c>
      <c r="L1551" s="133">
        <v>171463</v>
      </c>
      <c r="M1551" s="211">
        <v>45536</v>
      </c>
    </row>
    <row r="1552" spans="1:13" ht="54" x14ac:dyDescent="0.2">
      <c r="A1552" s="18" t="s">
        <v>55</v>
      </c>
      <c r="B1552" s="128" t="s">
        <v>2</v>
      </c>
      <c r="C1552" s="128" t="s">
        <v>2</v>
      </c>
      <c r="D1552" s="118" t="s">
        <v>606</v>
      </c>
      <c r="E1552" s="44">
        <v>45517</v>
      </c>
      <c r="F1552" s="57" t="s">
        <v>25</v>
      </c>
      <c r="G1552" s="66">
        <v>32400200</v>
      </c>
      <c r="H1552" s="44">
        <v>45559</v>
      </c>
      <c r="I1552" s="32" t="s">
        <v>734</v>
      </c>
      <c r="J1552" s="41" t="s">
        <v>90</v>
      </c>
      <c r="K1552" s="36" t="s">
        <v>27</v>
      </c>
      <c r="L1552" s="133">
        <v>172918</v>
      </c>
      <c r="M1552" s="211">
        <v>45536</v>
      </c>
    </row>
    <row r="1553" spans="1:13" ht="40.5" x14ac:dyDescent="0.2">
      <c r="A1553" s="18" t="s">
        <v>55</v>
      </c>
      <c r="B1553" s="128" t="s">
        <v>2</v>
      </c>
      <c r="C1553" s="128" t="s">
        <v>2</v>
      </c>
      <c r="D1553" s="118" t="s">
        <v>606</v>
      </c>
      <c r="E1553" s="44">
        <v>45517</v>
      </c>
      <c r="F1553" s="57" t="s">
        <v>25</v>
      </c>
      <c r="G1553" s="66">
        <v>32400201</v>
      </c>
      <c r="H1553" s="44">
        <v>45559</v>
      </c>
      <c r="I1553" s="32" t="s">
        <v>735</v>
      </c>
      <c r="J1553" s="41" t="s">
        <v>90</v>
      </c>
      <c r="K1553" s="36" t="s">
        <v>27</v>
      </c>
      <c r="L1553" s="133">
        <v>130108</v>
      </c>
      <c r="M1553" s="211">
        <v>45536</v>
      </c>
    </row>
    <row r="1554" spans="1:13" ht="40.5" x14ac:dyDescent="0.2">
      <c r="A1554" s="18" t="s">
        <v>55</v>
      </c>
      <c r="B1554" s="128" t="s">
        <v>2</v>
      </c>
      <c r="C1554" s="128" t="s">
        <v>2</v>
      </c>
      <c r="D1554" s="118" t="s">
        <v>606</v>
      </c>
      <c r="E1554" s="44">
        <v>45517</v>
      </c>
      <c r="F1554" s="57" t="s">
        <v>25</v>
      </c>
      <c r="G1554" s="66">
        <v>32400202</v>
      </c>
      <c r="H1554" s="44">
        <v>45559</v>
      </c>
      <c r="I1554" s="32" t="s">
        <v>736</v>
      </c>
      <c r="J1554" s="41" t="s">
        <v>90</v>
      </c>
      <c r="K1554" s="36" t="s">
        <v>27</v>
      </c>
      <c r="L1554" s="133">
        <v>604980</v>
      </c>
      <c r="M1554" s="211">
        <v>45536</v>
      </c>
    </row>
    <row r="1555" spans="1:13" ht="40.5" x14ac:dyDescent="0.2">
      <c r="A1555" s="18" t="s">
        <v>55</v>
      </c>
      <c r="B1555" s="128" t="s">
        <v>2</v>
      </c>
      <c r="C1555" s="128" t="s">
        <v>2</v>
      </c>
      <c r="D1555" s="118" t="s">
        <v>606</v>
      </c>
      <c r="E1555" s="44">
        <v>45517</v>
      </c>
      <c r="F1555" s="57" t="s">
        <v>25</v>
      </c>
      <c r="G1555" s="66">
        <v>32400203</v>
      </c>
      <c r="H1555" s="44">
        <v>45559</v>
      </c>
      <c r="I1555" s="32" t="s">
        <v>737</v>
      </c>
      <c r="J1555" s="41" t="s">
        <v>90</v>
      </c>
      <c r="K1555" s="36" t="s">
        <v>27</v>
      </c>
      <c r="L1555" s="133">
        <v>534836</v>
      </c>
      <c r="M1555" s="211">
        <v>45536</v>
      </c>
    </row>
    <row r="1556" spans="1:13" ht="27" x14ac:dyDescent="0.2">
      <c r="A1556" s="18" t="s">
        <v>55</v>
      </c>
      <c r="B1556" s="128" t="s">
        <v>2</v>
      </c>
      <c r="C1556" s="128" t="s">
        <v>2</v>
      </c>
      <c r="D1556" s="118" t="s">
        <v>606</v>
      </c>
      <c r="E1556" s="44">
        <v>45517</v>
      </c>
      <c r="F1556" s="57" t="s">
        <v>25</v>
      </c>
      <c r="G1556" s="66">
        <v>32400204</v>
      </c>
      <c r="H1556" s="44">
        <v>45559</v>
      </c>
      <c r="I1556" s="32" t="s">
        <v>738</v>
      </c>
      <c r="J1556" s="41" t="s">
        <v>90</v>
      </c>
      <c r="K1556" s="36" t="s">
        <v>27</v>
      </c>
      <c r="L1556" s="133">
        <v>108108</v>
      </c>
      <c r="M1556" s="211">
        <v>45536</v>
      </c>
    </row>
    <row r="1557" spans="1:13" ht="27" x14ac:dyDescent="0.2">
      <c r="A1557" s="18" t="s">
        <v>55</v>
      </c>
      <c r="B1557" s="128" t="s">
        <v>2</v>
      </c>
      <c r="C1557" s="128" t="s">
        <v>2</v>
      </c>
      <c r="D1557" s="118" t="s">
        <v>606</v>
      </c>
      <c r="E1557" s="44">
        <v>45517</v>
      </c>
      <c r="F1557" s="57" t="s">
        <v>25</v>
      </c>
      <c r="G1557" s="66">
        <v>32400206</v>
      </c>
      <c r="H1557" s="44">
        <v>45559</v>
      </c>
      <c r="I1557" s="32" t="s">
        <v>739</v>
      </c>
      <c r="J1557" s="41" t="s">
        <v>90</v>
      </c>
      <c r="K1557" s="36" t="s">
        <v>27</v>
      </c>
      <c r="L1557" s="133">
        <v>119110</v>
      </c>
      <c r="M1557" s="211">
        <v>45536</v>
      </c>
    </row>
    <row r="1558" spans="1:13" ht="27" x14ac:dyDescent="0.2">
      <c r="A1558" s="18" t="s">
        <v>55</v>
      </c>
      <c r="B1558" s="32" t="s">
        <v>0</v>
      </c>
      <c r="C1558" s="18" t="s">
        <v>72</v>
      </c>
      <c r="D1558" s="31" t="s">
        <v>15</v>
      </c>
      <c r="E1558" s="31" t="s">
        <v>15</v>
      </c>
      <c r="F1558" s="57" t="s">
        <v>25</v>
      </c>
      <c r="G1558" s="66">
        <v>32400205</v>
      </c>
      <c r="H1558" s="44">
        <v>45559</v>
      </c>
      <c r="I1558" s="32" t="s">
        <v>747</v>
      </c>
      <c r="J1558" s="34" t="s">
        <v>483</v>
      </c>
      <c r="K1558" s="35" t="s">
        <v>484</v>
      </c>
      <c r="L1558" s="133">
        <v>540000</v>
      </c>
      <c r="M1558" s="211">
        <v>45536</v>
      </c>
    </row>
    <row r="1559" spans="1:13" ht="27" x14ac:dyDescent="0.2">
      <c r="A1559" s="18" t="s">
        <v>54</v>
      </c>
      <c r="B1559" s="32" t="s">
        <v>0</v>
      </c>
      <c r="C1559" s="18" t="s">
        <v>72</v>
      </c>
      <c r="D1559" s="31" t="s">
        <v>15</v>
      </c>
      <c r="E1559" s="31" t="s">
        <v>15</v>
      </c>
      <c r="F1559" s="57" t="s">
        <v>25</v>
      </c>
      <c r="G1559" s="64">
        <v>42400284</v>
      </c>
      <c r="H1559" s="138">
        <v>45559</v>
      </c>
      <c r="I1559" s="135" t="s">
        <v>771</v>
      </c>
      <c r="J1559" s="135" t="s">
        <v>772</v>
      </c>
      <c r="K1559" s="137" t="s">
        <v>494</v>
      </c>
      <c r="L1559" s="70">
        <v>425761</v>
      </c>
      <c r="M1559" s="211">
        <v>45536</v>
      </c>
    </row>
    <row r="1560" spans="1:13" ht="27" x14ac:dyDescent="0.2">
      <c r="A1560" s="18" t="s">
        <v>54</v>
      </c>
      <c r="B1560" s="32" t="s">
        <v>0</v>
      </c>
      <c r="C1560" s="18" t="s">
        <v>72</v>
      </c>
      <c r="D1560" s="31" t="s">
        <v>15</v>
      </c>
      <c r="E1560" s="31" t="s">
        <v>15</v>
      </c>
      <c r="F1560" s="57" t="s">
        <v>25</v>
      </c>
      <c r="G1560" s="64">
        <v>42400285</v>
      </c>
      <c r="H1560" s="138">
        <v>45559</v>
      </c>
      <c r="I1560" s="135" t="s">
        <v>773</v>
      </c>
      <c r="J1560" s="135" t="s">
        <v>224</v>
      </c>
      <c r="K1560" s="137" t="s">
        <v>225</v>
      </c>
      <c r="L1560" s="70">
        <v>707753</v>
      </c>
      <c r="M1560" s="211">
        <v>45536</v>
      </c>
    </row>
    <row r="1561" spans="1:13" ht="27" x14ac:dyDescent="0.2">
      <c r="A1561" s="18" t="s">
        <v>54</v>
      </c>
      <c r="B1561" s="128" t="s">
        <v>2</v>
      </c>
      <c r="C1561" s="128" t="s">
        <v>2</v>
      </c>
      <c r="D1561" s="118" t="s">
        <v>606</v>
      </c>
      <c r="E1561" s="44">
        <v>45517</v>
      </c>
      <c r="F1561" s="57" t="s">
        <v>25</v>
      </c>
      <c r="G1561" s="64">
        <v>42400286</v>
      </c>
      <c r="H1561" s="138">
        <v>45559</v>
      </c>
      <c r="I1561" s="135" t="s">
        <v>774</v>
      </c>
      <c r="J1561" s="41" t="s">
        <v>90</v>
      </c>
      <c r="K1561" s="36" t="s">
        <v>27</v>
      </c>
      <c r="L1561" s="70">
        <v>142918</v>
      </c>
      <c r="M1561" s="211">
        <v>45536</v>
      </c>
    </row>
    <row r="1562" spans="1:13" ht="27" x14ac:dyDescent="0.2">
      <c r="A1562" s="18" t="s">
        <v>54</v>
      </c>
      <c r="B1562" s="32" t="s">
        <v>14</v>
      </c>
      <c r="C1562" s="37" t="s">
        <v>20</v>
      </c>
      <c r="D1562" s="31" t="s">
        <v>15</v>
      </c>
      <c r="E1562" s="31" t="s">
        <v>15</v>
      </c>
      <c r="F1562" s="57" t="s">
        <v>25</v>
      </c>
      <c r="G1562" s="64">
        <v>42400287</v>
      </c>
      <c r="H1562" s="138">
        <v>45559</v>
      </c>
      <c r="I1562" s="135" t="s">
        <v>775</v>
      </c>
      <c r="J1562" s="135" t="s">
        <v>776</v>
      </c>
      <c r="K1562" s="137" t="s">
        <v>777</v>
      </c>
      <c r="L1562" s="70">
        <v>1350000</v>
      </c>
      <c r="M1562" s="211">
        <v>45536</v>
      </c>
    </row>
    <row r="1563" spans="1:13" ht="13.5" x14ac:dyDescent="0.2">
      <c r="A1563" s="18" t="s">
        <v>84</v>
      </c>
      <c r="B1563" s="73" t="s">
        <v>636</v>
      </c>
      <c r="C1563" s="37" t="s">
        <v>73</v>
      </c>
      <c r="D1563" s="31" t="s">
        <v>15</v>
      </c>
      <c r="E1563" s="31" t="s">
        <v>15</v>
      </c>
      <c r="F1563" s="57" t="s">
        <v>25</v>
      </c>
      <c r="G1563" s="127">
        <v>5240430</v>
      </c>
      <c r="H1563" s="120">
        <v>45559</v>
      </c>
      <c r="I1563" s="84" t="s">
        <v>814</v>
      </c>
      <c r="J1563" s="41" t="s">
        <v>117</v>
      </c>
      <c r="K1563" s="127" t="s">
        <v>43</v>
      </c>
      <c r="L1563" s="74">
        <v>2561832</v>
      </c>
      <c r="M1563" s="211">
        <v>45536</v>
      </c>
    </row>
    <row r="1564" spans="1:13" ht="27" x14ac:dyDescent="0.2">
      <c r="A1564" s="18" t="s">
        <v>84</v>
      </c>
      <c r="B1564" s="32" t="s">
        <v>14</v>
      </c>
      <c r="C1564" s="37" t="s">
        <v>20</v>
      </c>
      <c r="D1564" s="31" t="s">
        <v>15</v>
      </c>
      <c r="E1564" s="31" t="s">
        <v>15</v>
      </c>
      <c r="F1564" s="57" t="s">
        <v>25</v>
      </c>
      <c r="G1564" s="127">
        <v>5240431</v>
      </c>
      <c r="H1564" s="120">
        <v>45559</v>
      </c>
      <c r="I1564" s="41" t="s">
        <v>815</v>
      </c>
      <c r="J1564" s="84" t="s">
        <v>386</v>
      </c>
      <c r="K1564" s="76" t="s">
        <v>140</v>
      </c>
      <c r="L1564" s="74">
        <v>340000</v>
      </c>
      <c r="M1564" s="211">
        <v>45536</v>
      </c>
    </row>
    <row r="1565" spans="1:13" ht="27" x14ac:dyDescent="0.2">
      <c r="A1565" s="18" t="s">
        <v>85</v>
      </c>
      <c r="B1565" s="32" t="s">
        <v>14</v>
      </c>
      <c r="C1565" s="37" t="s">
        <v>20</v>
      </c>
      <c r="D1565" s="31" t="s">
        <v>15</v>
      </c>
      <c r="E1565" s="31" t="s">
        <v>15</v>
      </c>
      <c r="F1565" s="57" t="s">
        <v>25</v>
      </c>
      <c r="G1565" s="35">
        <v>6240424</v>
      </c>
      <c r="H1565" s="123">
        <v>45559</v>
      </c>
      <c r="I1565" s="39" t="s">
        <v>857</v>
      </c>
      <c r="J1565" s="34" t="s">
        <v>412</v>
      </c>
      <c r="K1565" s="35" t="s">
        <v>413</v>
      </c>
      <c r="L1565" s="142">
        <v>2856000</v>
      </c>
      <c r="M1565" s="211">
        <v>45536</v>
      </c>
    </row>
    <row r="1566" spans="1:13" ht="27" x14ac:dyDescent="0.2">
      <c r="A1566" s="18" t="s">
        <v>85</v>
      </c>
      <c r="B1566" s="128" t="s">
        <v>21</v>
      </c>
      <c r="C1566" s="37" t="s">
        <v>20</v>
      </c>
      <c r="D1566" s="48" t="s">
        <v>858</v>
      </c>
      <c r="E1566" s="46">
        <v>45545</v>
      </c>
      <c r="F1566" s="57" t="s">
        <v>25</v>
      </c>
      <c r="G1566" s="35">
        <v>6240425</v>
      </c>
      <c r="H1566" s="123">
        <v>45559</v>
      </c>
      <c r="I1566" s="39" t="s">
        <v>859</v>
      </c>
      <c r="J1566" s="39" t="s">
        <v>860</v>
      </c>
      <c r="K1566" s="35" t="s">
        <v>861</v>
      </c>
      <c r="L1566" s="142">
        <v>4736200</v>
      </c>
      <c r="M1566" s="211">
        <v>45536</v>
      </c>
    </row>
    <row r="1567" spans="1:13" ht="27" x14ac:dyDescent="0.2">
      <c r="A1567" s="18" t="s">
        <v>85</v>
      </c>
      <c r="B1567" s="32" t="s">
        <v>14</v>
      </c>
      <c r="C1567" s="37" t="s">
        <v>20</v>
      </c>
      <c r="D1567" s="31" t="s">
        <v>15</v>
      </c>
      <c r="E1567" s="31" t="s">
        <v>15</v>
      </c>
      <c r="F1567" s="57" t="s">
        <v>25</v>
      </c>
      <c r="G1567" s="35">
        <v>6240427</v>
      </c>
      <c r="H1567" s="123">
        <v>45559</v>
      </c>
      <c r="I1567" s="39" t="s">
        <v>862</v>
      </c>
      <c r="J1567" s="39" t="s">
        <v>863</v>
      </c>
      <c r="K1567" s="35" t="s">
        <v>149</v>
      </c>
      <c r="L1567" s="142">
        <v>3023790</v>
      </c>
      <c r="M1567" s="211">
        <v>45536</v>
      </c>
    </row>
    <row r="1568" spans="1:13" ht="27" x14ac:dyDescent="0.2">
      <c r="A1568" s="18" t="s">
        <v>50</v>
      </c>
      <c r="B1568" s="128" t="s">
        <v>2</v>
      </c>
      <c r="C1568" s="128" t="s">
        <v>2</v>
      </c>
      <c r="D1568" s="42" t="s">
        <v>168</v>
      </c>
      <c r="E1568" s="71">
        <v>44476</v>
      </c>
      <c r="F1568" s="57" t="s">
        <v>25</v>
      </c>
      <c r="G1568" s="66">
        <v>7240299</v>
      </c>
      <c r="H1568" s="68">
        <v>45559</v>
      </c>
      <c r="I1568" s="41" t="s">
        <v>897</v>
      </c>
      <c r="J1568" s="41" t="s">
        <v>163</v>
      </c>
      <c r="K1568" s="76" t="s">
        <v>164</v>
      </c>
      <c r="L1568" s="65">
        <v>454332</v>
      </c>
      <c r="M1568" s="211">
        <v>45536</v>
      </c>
    </row>
    <row r="1569" spans="1:13" ht="27" x14ac:dyDescent="0.2">
      <c r="A1569" s="18" t="s">
        <v>50</v>
      </c>
      <c r="B1569" s="128" t="s">
        <v>2</v>
      </c>
      <c r="C1569" s="128" t="s">
        <v>2</v>
      </c>
      <c r="D1569" s="42" t="s">
        <v>171</v>
      </c>
      <c r="E1569" s="71">
        <v>44476</v>
      </c>
      <c r="F1569" s="57" t="s">
        <v>25</v>
      </c>
      <c r="G1569" s="66">
        <v>7240300</v>
      </c>
      <c r="H1569" s="68">
        <v>45559</v>
      </c>
      <c r="I1569" s="41" t="s">
        <v>898</v>
      </c>
      <c r="J1569" s="41" t="s">
        <v>205</v>
      </c>
      <c r="K1569" s="76" t="s">
        <v>433</v>
      </c>
      <c r="L1569" s="65">
        <v>227166</v>
      </c>
      <c r="M1569" s="211">
        <v>45536</v>
      </c>
    </row>
    <row r="1570" spans="1:13" ht="27" x14ac:dyDescent="0.2">
      <c r="A1570" s="18" t="s">
        <v>981</v>
      </c>
      <c r="B1570" s="32" t="s">
        <v>0</v>
      </c>
      <c r="C1570" s="18" t="s">
        <v>72</v>
      </c>
      <c r="D1570" s="31" t="s">
        <v>15</v>
      </c>
      <c r="E1570" s="31" t="s">
        <v>15</v>
      </c>
      <c r="F1570" s="57" t="s">
        <v>25</v>
      </c>
      <c r="G1570" s="43">
        <v>9240299</v>
      </c>
      <c r="H1570" s="46">
        <v>45559</v>
      </c>
      <c r="I1570" s="41" t="s">
        <v>1006</v>
      </c>
      <c r="J1570" s="41" t="s">
        <v>466</v>
      </c>
      <c r="K1570" s="76" t="s">
        <v>467</v>
      </c>
      <c r="L1570" s="65">
        <v>5904000</v>
      </c>
      <c r="M1570" s="211">
        <v>45536</v>
      </c>
    </row>
    <row r="1571" spans="1:13" ht="27" x14ac:dyDescent="0.2">
      <c r="A1571" s="18" t="s">
        <v>981</v>
      </c>
      <c r="B1571" s="32" t="s">
        <v>0</v>
      </c>
      <c r="C1571" s="18" t="s">
        <v>72</v>
      </c>
      <c r="D1571" s="31" t="s">
        <v>15</v>
      </c>
      <c r="E1571" s="31" t="s">
        <v>15</v>
      </c>
      <c r="F1571" s="57" t="s">
        <v>25</v>
      </c>
      <c r="G1571" s="43">
        <v>9240300</v>
      </c>
      <c r="H1571" s="46">
        <v>45559</v>
      </c>
      <c r="I1571" s="41" t="s">
        <v>1007</v>
      </c>
      <c r="J1571" s="41" t="s">
        <v>192</v>
      </c>
      <c r="K1571" s="76" t="s">
        <v>89</v>
      </c>
      <c r="L1571" s="65">
        <v>455889</v>
      </c>
      <c r="M1571" s="211">
        <v>45536</v>
      </c>
    </row>
    <row r="1572" spans="1:13" ht="27" x14ac:dyDescent="0.2">
      <c r="A1572" s="18" t="s">
        <v>59</v>
      </c>
      <c r="B1572" s="32" t="s">
        <v>0</v>
      </c>
      <c r="C1572" s="18" t="s">
        <v>72</v>
      </c>
      <c r="D1572" s="31" t="s">
        <v>15</v>
      </c>
      <c r="E1572" s="31" t="s">
        <v>15</v>
      </c>
      <c r="F1572" s="57" t="s">
        <v>25</v>
      </c>
      <c r="G1572" s="43">
        <v>19240275</v>
      </c>
      <c r="H1572" s="45">
        <v>45559</v>
      </c>
      <c r="I1572" s="84" t="s">
        <v>1035</v>
      </c>
      <c r="J1572" s="41" t="s">
        <v>1036</v>
      </c>
      <c r="K1572" s="130" t="s">
        <v>1037</v>
      </c>
      <c r="L1572" s="133">
        <v>3478261</v>
      </c>
      <c r="M1572" s="211">
        <v>45536</v>
      </c>
    </row>
    <row r="1573" spans="1:13" ht="27" x14ac:dyDescent="0.2">
      <c r="A1573" s="18" t="s">
        <v>59</v>
      </c>
      <c r="B1573" s="32" t="s">
        <v>0</v>
      </c>
      <c r="C1573" s="18" t="s">
        <v>72</v>
      </c>
      <c r="D1573" s="31" t="s">
        <v>15</v>
      </c>
      <c r="E1573" s="31" t="s">
        <v>15</v>
      </c>
      <c r="F1573" s="57" t="s">
        <v>25</v>
      </c>
      <c r="G1573" s="43">
        <v>19240276</v>
      </c>
      <c r="H1573" s="45">
        <v>45559</v>
      </c>
      <c r="I1573" s="84" t="s">
        <v>1038</v>
      </c>
      <c r="J1573" s="41" t="s">
        <v>1018</v>
      </c>
      <c r="K1573" s="130" t="s">
        <v>339</v>
      </c>
      <c r="L1573" s="133">
        <v>1000000</v>
      </c>
      <c r="M1573" s="211">
        <v>45536</v>
      </c>
    </row>
    <row r="1574" spans="1:13" ht="27" x14ac:dyDescent="0.2">
      <c r="A1574" s="18" t="s">
        <v>59</v>
      </c>
      <c r="B1574" s="128" t="s">
        <v>2</v>
      </c>
      <c r="C1574" s="128" t="s">
        <v>2</v>
      </c>
      <c r="D1574" s="118" t="s">
        <v>606</v>
      </c>
      <c r="E1574" s="44">
        <v>45517</v>
      </c>
      <c r="F1574" s="57" t="s">
        <v>25</v>
      </c>
      <c r="G1574" s="43">
        <v>19240277</v>
      </c>
      <c r="H1574" s="45">
        <v>45559</v>
      </c>
      <c r="I1574" s="84" t="s">
        <v>1039</v>
      </c>
      <c r="J1574" s="41" t="s">
        <v>90</v>
      </c>
      <c r="K1574" s="36" t="s">
        <v>27</v>
      </c>
      <c r="L1574" s="133">
        <v>202351</v>
      </c>
      <c r="M1574" s="211">
        <v>45536</v>
      </c>
    </row>
    <row r="1575" spans="1:13" ht="27" x14ac:dyDescent="0.2">
      <c r="A1575" s="18" t="s">
        <v>58</v>
      </c>
      <c r="B1575" s="128" t="s">
        <v>2</v>
      </c>
      <c r="C1575" s="128" t="s">
        <v>2</v>
      </c>
      <c r="D1575" s="118" t="s">
        <v>606</v>
      </c>
      <c r="E1575" s="44">
        <v>45517</v>
      </c>
      <c r="F1575" s="57" t="s">
        <v>25</v>
      </c>
      <c r="G1575" s="64">
        <v>10240339</v>
      </c>
      <c r="H1575" s="67">
        <v>45559</v>
      </c>
      <c r="I1575" s="37" t="s">
        <v>1071</v>
      </c>
      <c r="J1575" s="41" t="s">
        <v>90</v>
      </c>
      <c r="K1575" s="36" t="s">
        <v>27</v>
      </c>
      <c r="L1575" s="70">
        <v>129892</v>
      </c>
      <c r="M1575" s="211">
        <v>45536</v>
      </c>
    </row>
    <row r="1576" spans="1:13" ht="27" x14ac:dyDescent="0.2">
      <c r="A1576" s="18" t="s">
        <v>58</v>
      </c>
      <c r="B1576" s="128" t="s">
        <v>2</v>
      </c>
      <c r="C1576" s="128" t="s">
        <v>2</v>
      </c>
      <c r="D1576" s="118" t="s">
        <v>606</v>
      </c>
      <c r="E1576" s="44">
        <v>45517</v>
      </c>
      <c r="F1576" s="57" t="s">
        <v>25</v>
      </c>
      <c r="G1576" s="64">
        <v>10240350</v>
      </c>
      <c r="H1576" s="67">
        <v>45559</v>
      </c>
      <c r="I1576" s="37" t="s">
        <v>1072</v>
      </c>
      <c r="J1576" s="41" t="s">
        <v>90</v>
      </c>
      <c r="K1576" s="36" t="s">
        <v>27</v>
      </c>
      <c r="L1576" s="70">
        <v>251108</v>
      </c>
      <c r="M1576" s="211">
        <v>45536</v>
      </c>
    </row>
    <row r="1577" spans="1:13" ht="13.5" x14ac:dyDescent="0.2">
      <c r="A1577" s="18" t="s">
        <v>58</v>
      </c>
      <c r="B1577" s="32" t="s">
        <v>14</v>
      </c>
      <c r="C1577" s="37" t="s">
        <v>20</v>
      </c>
      <c r="D1577" s="31" t="s">
        <v>15</v>
      </c>
      <c r="E1577" s="31" t="s">
        <v>15</v>
      </c>
      <c r="F1577" s="57" t="s">
        <v>25</v>
      </c>
      <c r="G1577" s="64">
        <v>10240351</v>
      </c>
      <c r="H1577" s="67">
        <v>45559</v>
      </c>
      <c r="I1577" s="37" t="s">
        <v>1073</v>
      </c>
      <c r="J1577" s="37" t="s">
        <v>191</v>
      </c>
      <c r="K1577" s="108" t="s">
        <v>66</v>
      </c>
      <c r="L1577" s="70">
        <v>283959</v>
      </c>
      <c r="M1577" s="211">
        <v>45536</v>
      </c>
    </row>
    <row r="1578" spans="1:13" ht="27" x14ac:dyDescent="0.2">
      <c r="A1578" s="18" t="s">
        <v>49</v>
      </c>
      <c r="B1578" s="128" t="s">
        <v>2</v>
      </c>
      <c r="C1578" s="128" t="s">
        <v>2</v>
      </c>
      <c r="D1578" s="118" t="s">
        <v>606</v>
      </c>
      <c r="E1578" s="44">
        <v>45517</v>
      </c>
      <c r="F1578" s="57" t="s">
        <v>23</v>
      </c>
      <c r="G1578" s="36">
        <v>11240352</v>
      </c>
      <c r="H1578" s="47">
        <v>45559</v>
      </c>
      <c r="I1578" s="32" t="s">
        <v>1100</v>
      </c>
      <c r="J1578" s="41" t="s">
        <v>90</v>
      </c>
      <c r="K1578" s="36" t="s">
        <v>27</v>
      </c>
      <c r="L1578" s="65">
        <v>15190</v>
      </c>
      <c r="M1578" s="211">
        <v>45536</v>
      </c>
    </row>
    <row r="1579" spans="1:13" ht="27" x14ac:dyDescent="0.2">
      <c r="A1579" s="18" t="s">
        <v>49</v>
      </c>
      <c r="B1579" s="32" t="s">
        <v>0</v>
      </c>
      <c r="C1579" s="18" t="s">
        <v>72</v>
      </c>
      <c r="D1579" s="31" t="s">
        <v>15</v>
      </c>
      <c r="E1579" s="31" t="s">
        <v>15</v>
      </c>
      <c r="F1579" s="57" t="s">
        <v>23</v>
      </c>
      <c r="G1579" s="35">
        <v>11240353</v>
      </c>
      <c r="H1579" s="44">
        <v>45559</v>
      </c>
      <c r="I1579" s="34" t="s">
        <v>1101</v>
      </c>
      <c r="J1579" s="34" t="s">
        <v>1102</v>
      </c>
      <c r="K1579" s="35" t="s">
        <v>1103</v>
      </c>
      <c r="L1579" s="83">
        <v>568796</v>
      </c>
      <c r="M1579" s="211">
        <v>45536</v>
      </c>
    </row>
    <row r="1580" spans="1:13" ht="27" x14ac:dyDescent="0.2">
      <c r="A1580" s="18" t="s">
        <v>49</v>
      </c>
      <c r="B1580" s="32" t="s">
        <v>14</v>
      </c>
      <c r="C1580" s="37" t="s">
        <v>20</v>
      </c>
      <c r="D1580" s="31" t="s">
        <v>15</v>
      </c>
      <c r="E1580" s="31" t="s">
        <v>15</v>
      </c>
      <c r="F1580" s="57" t="s">
        <v>23</v>
      </c>
      <c r="G1580" s="36">
        <v>11240354</v>
      </c>
      <c r="H1580" s="47">
        <v>45559</v>
      </c>
      <c r="I1580" s="32" t="s">
        <v>1104</v>
      </c>
      <c r="J1580" s="32" t="s">
        <v>1105</v>
      </c>
      <c r="K1580" s="36" t="s">
        <v>1106</v>
      </c>
      <c r="L1580" s="65">
        <v>892500</v>
      </c>
      <c r="M1580" s="211">
        <v>45536</v>
      </c>
    </row>
    <row r="1581" spans="1:13" ht="27" x14ac:dyDescent="0.2">
      <c r="A1581" s="18" t="s">
        <v>49</v>
      </c>
      <c r="B1581" s="128" t="s">
        <v>2</v>
      </c>
      <c r="C1581" s="128" t="s">
        <v>2</v>
      </c>
      <c r="D1581" s="118" t="s">
        <v>606</v>
      </c>
      <c r="E1581" s="44">
        <v>45517</v>
      </c>
      <c r="F1581" s="57" t="s">
        <v>23</v>
      </c>
      <c r="G1581" s="36">
        <v>11240355</v>
      </c>
      <c r="H1581" s="47">
        <v>45559</v>
      </c>
      <c r="I1581" s="32" t="s">
        <v>1107</v>
      </c>
      <c r="J1581" s="41" t="s">
        <v>90</v>
      </c>
      <c r="K1581" s="36" t="s">
        <v>27</v>
      </c>
      <c r="L1581" s="65">
        <v>157624</v>
      </c>
      <c r="M1581" s="211">
        <v>45536</v>
      </c>
    </row>
    <row r="1582" spans="1:13" ht="13.5" x14ac:dyDescent="0.2">
      <c r="A1582" s="18" t="s">
        <v>53</v>
      </c>
      <c r="B1582" s="32" t="s">
        <v>14</v>
      </c>
      <c r="C1582" s="37" t="s">
        <v>20</v>
      </c>
      <c r="D1582" s="31" t="s">
        <v>15</v>
      </c>
      <c r="E1582" s="31" t="s">
        <v>15</v>
      </c>
      <c r="F1582" s="57" t="s">
        <v>25</v>
      </c>
      <c r="G1582" s="66">
        <v>14240254</v>
      </c>
      <c r="H1582" s="68">
        <v>45559</v>
      </c>
      <c r="I1582" s="32" t="s">
        <v>1258</v>
      </c>
      <c r="J1582" s="51" t="s">
        <v>1259</v>
      </c>
      <c r="K1582" s="66" t="s">
        <v>1260</v>
      </c>
      <c r="L1582" s="65">
        <v>676301</v>
      </c>
      <c r="M1582" s="211">
        <v>45536</v>
      </c>
    </row>
    <row r="1583" spans="1:13" ht="40.5" x14ac:dyDescent="0.2">
      <c r="A1583" s="88" t="s">
        <v>17</v>
      </c>
      <c r="B1583" s="128" t="s">
        <v>2</v>
      </c>
      <c r="C1583" s="128" t="s">
        <v>2</v>
      </c>
      <c r="D1583" s="118" t="s">
        <v>606</v>
      </c>
      <c r="E1583" s="44">
        <v>45517</v>
      </c>
      <c r="F1583" s="57" t="s">
        <v>25</v>
      </c>
      <c r="G1583" s="152">
        <v>17240911</v>
      </c>
      <c r="H1583" s="68">
        <v>45559</v>
      </c>
      <c r="I1583" s="87" t="s">
        <v>1449</v>
      </c>
      <c r="J1583" s="41" t="s">
        <v>90</v>
      </c>
      <c r="K1583" s="36" t="s">
        <v>27</v>
      </c>
      <c r="L1583" s="65">
        <v>207108</v>
      </c>
      <c r="M1583" s="211">
        <v>45536</v>
      </c>
    </row>
    <row r="1584" spans="1:13" ht="40.5" x14ac:dyDescent="0.2">
      <c r="A1584" s="88" t="s">
        <v>17</v>
      </c>
      <c r="B1584" s="128" t="s">
        <v>2</v>
      </c>
      <c r="C1584" s="128" t="s">
        <v>2</v>
      </c>
      <c r="D1584" s="118" t="s">
        <v>606</v>
      </c>
      <c r="E1584" s="44">
        <v>45517</v>
      </c>
      <c r="F1584" s="57" t="s">
        <v>25</v>
      </c>
      <c r="G1584" s="152">
        <v>17240912</v>
      </c>
      <c r="H1584" s="68">
        <v>45559</v>
      </c>
      <c r="I1584" s="87" t="s">
        <v>1450</v>
      </c>
      <c r="J1584" s="41" t="s">
        <v>90</v>
      </c>
      <c r="K1584" s="36" t="s">
        <v>27</v>
      </c>
      <c r="L1584" s="65">
        <v>207108</v>
      </c>
      <c r="M1584" s="211">
        <v>45536</v>
      </c>
    </row>
    <row r="1585" spans="1:13" ht="40.5" x14ac:dyDescent="0.2">
      <c r="A1585" s="88" t="s">
        <v>17</v>
      </c>
      <c r="B1585" s="128" t="s">
        <v>2</v>
      </c>
      <c r="C1585" s="128" t="s">
        <v>2</v>
      </c>
      <c r="D1585" s="118" t="s">
        <v>606</v>
      </c>
      <c r="E1585" s="44">
        <v>45517</v>
      </c>
      <c r="F1585" s="57" t="s">
        <v>25</v>
      </c>
      <c r="G1585" s="152">
        <v>17240913</v>
      </c>
      <c r="H1585" s="68">
        <v>45559</v>
      </c>
      <c r="I1585" s="87" t="s">
        <v>1451</v>
      </c>
      <c r="J1585" s="41" t="s">
        <v>90</v>
      </c>
      <c r="K1585" s="36" t="s">
        <v>27</v>
      </c>
      <c r="L1585" s="65">
        <v>180004</v>
      </c>
      <c r="M1585" s="211">
        <v>45536</v>
      </c>
    </row>
    <row r="1586" spans="1:13" ht="40.5" x14ac:dyDescent="0.2">
      <c r="A1586" s="88" t="s">
        <v>17</v>
      </c>
      <c r="B1586" s="128" t="s">
        <v>2</v>
      </c>
      <c r="C1586" s="128" t="s">
        <v>2</v>
      </c>
      <c r="D1586" s="118" t="s">
        <v>606</v>
      </c>
      <c r="E1586" s="44">
        <v>45517</v>
      </c>
      <c r="F1586" s="57" t="s">
        <v>25</v>
      </c>
      <c r="G1586" s="152">
        <v>17240914</v>
      </c>
      <c r="H1586" s="68">
        <v>45559</v>
      </c>
      <c r="I1586" s="87" t="s">
        <v>1452</v>
      </c>
      <c r="J1586" s="41" t="s">
        <v>90</v>
      </c>
      <c r="K1586" s="36" t="s">
        <v>27</v>
      </c>
      <c r="L1586" s="65">
        <v>231351</v>
      </c>
      <c r="M1586" s="211">
        <v>45536</v>
      </c>
    </row>
    <row r="1587" spans="1:13" ht="40.5" x14ac:dyDescent="0.2">
      <c r="A1587" s="88" t="s">
        <v>17</v>
      </c>
      <c r="B1587" s="128" t="s">
        <v>2</v>
      </c>
      <c r="C1587" s="128" t="s">
        <v>2</v>
      </c>
      <c r="D1587" s="118" t="s">
        <v>606</v>
      </c>
      <c r="E1587" s="44">
        <v>45517</v>
      </c>
      <c r="F1587" s="57" t="s">
        <v>25</v>
      </c>
      <c r="G1587" s="152">
        <v>17240915</v>
      </c>
      <c r="H1587" s="68">
        <v>45559</v>
      </c>
      <c r="I1587" s="87" t="s">
        <v>1453</v>
      </c>
      <c r="J1587" s="41" t="s">
        <v>90</v>
      </c>
      <c r="K1587" s="36" t="s">
        <v>27</v>
      </c>
      <c r="L1587" s="65">
        <v>231351</v>
      </c>
      <c r="M1587" s="211">
        <v>45536</v>
      </c>
    </row>
    <row r="1588" spans="1:13" ht="40.5" x14ac:dyDescent="0.2">
      <c r="A1588" s="88" t="s">
        <v>17</v>
      </c>
      <c r="B1588" s="128" t="s">
        <v>2</v>
      </c>
      <c r="C1588" s="128" t="s">
        <v>2</v>
      </c>
      <c r="D1588" s="118" t="s">
        <v>606</v>
      </c>
      <c r="E1588" s="44">
        <v>45517</v>
      </c>
      <c r="F1588" s="57" t="s">
        <v>25</v>
      </c>
      <c r="G1588" s="152">
        <v>17240916</v>
      </c>
      <c r="H1588" s="68">
        <v>45559</v>
      </c>
      <c r="I1588" s="87" t="s">
        <v>1454</v>
      </c>
      <c r="J1588" s="41" t="s">
        <v>90</v>
      </c>
      <c r="K1588" s="36" t="s">
        <v>27</v>
      </c>
      <c r="L1588" s="65">
        <v>231351</v>
      </c>
      <c r="M1588" s="211">
        <v>45536</v>
      </c>
    </row>
    <row r="1589" spans="1:13" ht="40.5" x14ac:dyDescent="0.2">
      <c r="A1589" s="88" t="s">
        <v>17</v>
      </c>
      <c r="B1589" s="128" t="s">
        <v>2</v>
      </c>
      <c r="C1589" s="128" t="s">
        <v>2</v>
      </c>
      <c r="D1589" s="118" t="s">
        <v>606</v>
      </c>
      <c r="E1589" s="44">
        <v>45517</v>
      </c>
      <c r="F1589" s="57" t="s">
        <v>25</v>
      </c>
      <c r="G1589" s="152">
        <v>17240917</v>
      </c>
      <c r="H1589" s="68">
        <v>45559</v>
      </c>
      <c r="I1589" s="87" t="s">
        <v>1455</v>
      </c>
      <c r="J1589" s="41" t="s">
        <v>90</v>
      </c>
      <c r="K1589" s="36" t="s">
        <v>27</v>
      </c>
      <c r="L1589" s="65">
        <v>196351</v>
      </c>
      <c r="M1589" s="211">
        <v>45536</v>
      </c>
    </row>
    <row r="1590" spans="1:13" ht="40.5" x14ac:dyDescent="0.2">
      <c r="A1590" s="88" t="s">
        <v>17</v>
      </c>
      <c r="B1590" s="128" t="s">
        <v>2</v>
      </c>
      <c r="C1590" s="128" t="s">
        <v>2</v>
      </c>
      <c r="D1590" s="118" t="s">
        <v>606</v>
      </c>
      <c r="E1590" s="44">
        <v>45517</v>
      </c>
      <c r="F1590" s="57" t="s">
        <v>25</v>
      </c>
      <c r="G1590" s="152">
        <v>17240918</v>
      </c>
      <c r="H1590" s="68">
        <v>45559</v>
      </c>
      <c r="I1590" s="87" t="s">
        <v>1456</v>
      </c>
      <c r="J1590" s="41" t="s">
        <v>90</v>
      </c>
      <c r="K1590" s="36" t="s">
        <v>27</v>
      </c>
      <c r="L1590" s="65">
        <v>251351</v>
      </c>
      <c r="M1590" s="211">
        <v>45536</v>
      </c>
    </row>
    <row r="1591" spans="1:13" ht="13.5" x14ac:dyDescent="0.2">
      <c r="A1591" s="18" t="s">
        <v>18</v>
      </c>
      <c r="B1591" s="73" t="s">
        <v>636</v>
      </c>
      <c r="C1591" s="37" t="s">
        <v>73</v>
      </c>
      <c r="D1591" s="31" t="s">
        <v>15</v>
      </c>
      <c r="E1591" s="31" t="s">
        <v>15</v>
      </c>
      <c r="F1591" s="57" t="s">
        <v>25</v>
      </c>
      <c r="G1591" s="66">
        <v>1240132</v>
      </c>
      <c r="H1591" s="46">
        <v>45560</v>
      </c>
      <c r="I1591" s="41" t="s">
        <v>656</v>
      </c>
      <c r="J1591" s="41" t="s">
        <v>370</v>
      </c>
      <c r="K1591" s="76" t="s">
        <v>62</v>
      </c>
      <c r="L1591" s="65">
        <v>928882</v>
      </c>
      <c r="M1591" s="211">
        <v>45536</v>
      </c>
    </row>
    <row r="1592" spans="1:13" ht="13.5" x14ac:dyDescent="0.2">
      <c r="A1592" s="18" t="s">
        <v>57</v>
      </c>
      <c r="B1592" s="73" t="s">
        <v>636</v>
      </c>
      <c r="C1592" s="37" t="s">
        <v>73</v>
      </c>
      <c r="D1592" s="31" t="s">
        <v>15</v>
      </c>
      <c r="E1592" s="31" t="s">
        <v>15</v>
      </c>
      <c r="F1592" s="57" t="s">
        <v>23</v>
      </c>
      <c r="G1592" s="36" t="s">
        <v>705</v>
      </c>
      <c r="H1592" s="68">
        <v>45560</v>
      </c>
      <c r="I1592" s="32" t="s">
        <v>706</v>
      </c>
      <c r="J1592" s="32" t="s">
        <v>690</v>
      </c>
      <c r="K1592" s="36" t="s">
        <v>28</v>
      </c>
      <c r="L1592" s="65">
        <v>2026071</v>
      </c>
      <c r="M1592" s="211">
        <v>45536</v>
      </c>
    </row>
    <row r="1593" spans="1:13" ht="13.5" x14ac:dyDescent="0.2">
      <c r="A1593" s="18" t="s">
        <v>57</v>
      </c>
      <c r="B1593" s="32" t="s">
        <v>14</v>
      </c>
      <c r="C1593" s="37" t="s">
        <v>20</v>
      </c>
      <c r="D1593" s="31" t="s">
        <v>15</v>
      </c>
      <c r="E1593" s="31" t="s">
        <v>15</v>
      </c>
      <c r="F1593" s="57" t="s">
        <v>23</v>
      </c>
      <c r="G1593" s="36">
        <v>2240315</v>
      </c>
      <c r="H1593" s="68">
        <v>45560</v>
      </c>
      <c r="I1593" s="32" t="s">
        <v>707</v>
      </c>
      <c r="J1593" s="32" t="s">
        <v>699</v>
      </c>
      <c r="K1593" s="36" t="s">
        <v>700</v>
      </c>
      <c r="L1593" s="65">
        <v>220150</v>
      </c>
      <c r="M1593" s="211">
        <v>45536</v>
      </c>
    </row>
    <row r="1594" spans="1:13" ht="27" x14ac:dyDescent="0.2">
      <c r="A1594" s="18" t="s">
        <v>57</v>
      </c>
      <c r="B1594" s="32" t="s">
        <v>14</v>
      </c>
      <c r="C1594" s="37" t="s">
        <v>20</v>
      </c>
      <c r="D1594" s="31" t="s">
        <v>15</v>
      </c>
      <c r="E1594" s="31" t="s">
        <v>15</v>
      </c>
      <c r="F1594" s="57" t="s">
        <v>23</v>
      </c>
      <c r="G1594" s="36">
        <v>2240316</v>
      </c>
      <c r="H1594" s="68">
        <v>45560</v>
      </c>
      <c r="I1594" s="32" t="s">
        <v>708</v>
      </c>
      <c r="J1594" s="32" t="s">
        <v>506</v>
      </c>
      <c r="K1594" s="36" t="s">
        <v>272</v>
      </c>
      <c r="L1594" s="65">
        <v>556920</v>
      </c>
      <c r="M1594" s="211">
        <v>45536</v>
      </c>
    </row>
    <row r="1595" spans="1:13" ht="27" x14ac:dyDescent="0.2">
      <c r="A1595" s="18" t="s">
        <v>57</v>
      </c>
      <c r="B1595" s="18" t="s">
        <v>16</v>
      </c>
      <c r="C1595" s="18" t="s">
        <v>72</v>
      </c>
      <c r="D1595" s="42" t="s">
        <v>679</v>
      </c>
      <c r="E1595" s="42">
        <v>45426</v>
      </c>
      <c r="F1595" s="57" t="s">
        <v>23</v>
      </c>
      <c r="G1595" s="36">
        <v>2240317</v>
      </c>
      <c r="H1595" s="68">
        <v>45560</v>
      </c>
      <c r="I1595" s="32" t="s">
        <v>709</v>
      </c>
      <c r="J1595" s="32" t="s">
        <v>681</v>
      </c>
      <c r="K1595" s="36" t="s">
        <v>146</v>
      </c>
      <c r="L1595" s="65">
        <v>75783</v>
      </c>
      <c r="M1595" s="211">
        <v>45536</v>
      </c>
    </row>
    <row r="1596" spans="1:13" ht="27" x14ac:dyDescent="0.2">
      <c r="A1596" s="18" t="s">
        <v>55</v>
      </c>
      <c r="B1596" s="32" t="s">
        <v>14</v>
      </c>
      <c r="C1596" s="37" t="s">
        <v>20</v>
      </c>
      <c r="D1596" s="31" t="s">
        <v>15</v>
      </c>
      <c r="E1596" s="31" t="s">
        <v>15</v>
      </c>
      <c r="F1596" s="57" t="s">
        <v>19</v>
      </c>
      <c r="G1596" s="212" t="s">
        <v>15</v>
      </c>
      <c r="H1596" s="44">
        <v>45560</v>
      </c>
      <c r="I1596" s="32" t="s">
        <v>726</v>
      </c>
      <c r="J1596" s="34" t="s">
        <v>727</v>
      </c>
      <c r="K1596" s="35" t="s">
        <v>728</v>
      </c>
      <c r="L1596" s="133">
        <v>1260997</v>
      </c>
      <c r="M1596" s="211">
        <v>45536</v>
      </c>
    </row>
    <row r="1597" spans="1:13" ht="40.5" x14ac:dyDescent="0.2">
      <c r="A1597" s="18" t="s">
        <v>55</v>
      </c>
      <c r="B1597" s="128" t="s">
        <v>2</v>
      </c>
      <c r="C1597" s="128" t="s">
        <v>2</v>
      </c>
      <c r="D1597" s="118" t="s">
        <v>606</v>
      </c>
      <c r="E1597" s="44">
        <v>45517</v>
      </c>
      <c r="F1597" s="57" t="s">
        <v>25</v>
      </c>
      <c r="G1597" s="66">
        <v>32400207</v>
      </c>
      <c r="H1597" s="44">
        <v>45560</v>
      </c>
      <c r="I1597" s="32" t="s">
        <v>740</v>
      </c>
      <c r="J1597" s="41" t="s">
        <v>90</v>
      </c>
      <c r="K1597" s="36" t="s">
        <v>27</v>
      </c>
      <c r="L1597" s="133">
        <v>154108</v>
      </c>
      <c r="M1597" s="211">
        <v>45536</v>
      </c>
    </row>
    <row r="1598" spans="1:13" ht="27" x14ac:dyDescent="0.2">
      <c r="A1598" s="18" t="s">
        <v>55</v>
      </c>
      <c r="B1598" s="128" t="s">
        <v>2</v>
      </c>
      <c r="C1598" s="128" t="s">
        <v>2</v>
      </c>
      <c r="D1598" s="118" t="s">
        <v>606</v>
      </c>
      <c r="E1598" s="44">
        <v>45517</v>
      </c>
      <c r="F1598" s="57" t="s">
        <v>25</v>
      </c>
      <c r="G1598" s="66">
        <v>32400208</v>
      </c>
      <c r="H1598" s="44">
        <v>45560</v>
      </c>
      <c r="I1598" s="32" t="s">
        <v>741</v>
      </c>
      <c r="J1598" s="41" t="s">
        <v>90</v>
      </c>
      <c r="K1598" s="36" t="s">
        <v>27</v>
      </c>
      <c r="L1598" s="133">
        <v>215004</v>
      </c>
      <c r="M1598" s="211">
        <v>45536</v>
      </c>
    </row>
    <row r="1599" spans="1:13" ht="27" x14ac:dyDescent="0.2">
      <c r="A1599" s="18" t="s">
        <v>54</v>
      </c>
      <c r="B1599" s="32" t="s">
        <v>0</v>
      </c>
      <c r="C1599" s="18" t="s">
        <v>72</v>
      </c>
      <c r="D1599" s="31" t="s">
        <v>15</v>
      </c>
      <c r="E1599" s="31" t="s">
        <v>15</v>
      </c>
      <c r="F1599" s="57" t="s">
        <v>25</v>
      </c>
      <c r="G1599" s="64">
        <v>42400288</v>
      </c>
      <c r="H1599" s="138">
        <v>45560</v>
      </c>
      <c r="I1599" s="135" t="s">
        <v>778</v>
      </c>
      <c r="J1599" s="135" t="s">
        <v>44</v>
      </c>
      <c r="K1599" s="137" t="s">
        <v>45</v>
      </c>
      <c r="L1599" s="70">
        <v>386750</v>
      </c>
      <c r="M1599" s="211">
        <v>45536</v>
      </c>
    </row>
    <row r="1600" spans="1:13" ht="27" x14ac:dyDescent="0.2">
      <c r="A1600" s="18" t="s">
        <v>54</v>
      </c>
      <c r="B1600" s="32" t="s">
        <v>0</v>
      </c>
      <c r="C1600" s="18" t="s">
        <v>72</v>
      </c>
      <c r="D1600" s="31" t="s">
        <v>15</v>
      </c>
      <c r="E1600" s="31" t="s">
        <v>15</v>
      </c>
      <c r="F1600" s="57" t="s">
        <v>25</v>
      </c>
      <c r="G1600" s="134">
        <v>42400289</v>
      </c>
      <c r="H1600" s="79">
        <v>45560</v>
      </c>
      <c r="I1600" s="135" t="s">
        <v>779</v>
      </c>
      <c r="J1600" s="135" t="s">
        <v>260</v>
      </c>
      <c r="K1600" s="137" t="s">
        <v>261</v>
      </c>
      <c r="L1600" s="136">
        <v>837403</v>
      </c>
      <c r="M1600" s="211">
        <v>45536</v>
      </c>
    </row>
    <row r="1601" spans="1:13" ht="27" x14ac:dyDescent="0.2">
      <c r="A1601" s="18" t="s">
        <v>54</v>
      </c>
      <c r="B1601" s="32" t="s">
        <v>14</v>
      </c>
      <c r="C1601" s="37" t="s">
        <v>20</v>
      </c>
      <c r="D1601" s="31" t="s">
        <v>15</v>
      </c>
      <c r="E1601" s="31" t="s">
        <v>15</v>
      </c>
      <c r="F1601" s="57" t="s">
        <v>25</v>
      </c>
      <c r="G1601" s="134">
        <v>42400292</v>
      </c>
      <c r="H1601" s="79">
        <v>45560</v>
      </c>
      <c r="I1601" s="135" t="s">
        <v>780</v>
      </c>
      <c r="J1601" s="135" t="s">
        <v>781</v>
      </c>
      <c r="K1601" s="137" t="s">
        <v>69</v>
      </c>
      <c r="L1601" s="136">
        <v>1594600</v>
      </c>
      <c r="M1601" s="211">
        <v>45536</v>
      </c>
    </row>
    <row r="1602" spans="1:13" ht="27" x14ac:dyDescent="0.2">
      <c r="A1602" s="18" t="s">
        <v>50</v>
      </c>
      <c r="B1602" s="32" t="s">
        <v>14</v>
      </c>
      <c r="C1602" s="37" t="s">
        <v>20</v>
      </c>
      <c r="D1602" s="31" t="s">
        <v>15</v>
      </c>
      <c r="E1602" s="31" t="s">
        <v>15</v>
      </c>
      <c r="F1602" s="57" t="s">
        <v>25</v>
      </c>
      <c r="G1602" s="66">
        <v>7240301</v>
      </c>
      <c r="H1602" s="68">
        <v>45560</v>
      </c>
      <c r="I1602" s="41" t="s">
        <v>899</v>
      </c>
      <c r="J1602" s="41" t="s">
        <v>565</v>
      </c>
      <c r="K1602" s="76" t="s">
        <v>900</v>
      </c>
      <c r="L1602" s="65">
        <v>39999</v>
      </c>
      <c r="M1602" s="211">
        <v>45536</v>
      </c>
    </row>
    <row r="1603" spans="1:13" ht="27" x14ac:dyDescent="0.2">
      <c r="A1603" s="18" t="s">
        <v>981</v>
      </c>
      <c r="B1603" s="32" t="s">
        <v>14</v>
      </c>
      <c r="C1603" s="37" t="s">
        <v>20</v>
      </c>
      <c r="D1603" s="31" t="s">
        <v>15</v>
      </c>
      <c r="E1603" s="31" t="s">
        <v>15</v>
      </c>
      <c r="F1603" s="57" t="s">
        <v>25</v>
      </c>
      <c r="G1603" s="43">
        <v>9240301</v>
      </c>
      <c r="H1603" s="46">
        <v>45560</v>
      </c>
      <c r="I1603" s="41" t="s">
        <v>1008</v>
      </c>
      <c r="J1603" s="41" t="s">
        <v>235</v>
      </c>
      <c r="K1603" s="76" t="s">
        <v>236</v>
      </c>
      <c r="L1603" s="65">
        <v>90000</v>
      </c>
      <c r="M1603" s="211">
        <v>45536</v>
      </c>
    </row>
    <row r="1604" spans="1:13" ht="27" x14ac:dyDescent="0.2">
      <c r="A1604" s="18" t="s">
        <v>981</v>
      </c>
      <c r="B1604" s="32" t="s">
        <v>0</v>
      </c>
      <c r="C1604" s="18" t="s">
        <v>72</v>
      </c>
      <c r="D1604" s="31" t="s">
        <v>15</v>
      </c>
      <c r="E1604" s="31" t="s">
        <v>15</v>
      </c>
      <c r="F1604" s="57" t="s">
        <v>25</v>
      </c>
      <c r="G1604" s="43">
        <v>9240302</v>
      </c>
      <c r="H1604" s="46">
        <v>45560</v>
      </c>
      <c r="I1604" s="41" t="s">
        <v>1009</v>
      </c>
      <c r="J1604" s="41" t="s">
        <v>1010</v>
      </c>
      <c r="K1604" s="76" t="s">
        <v>407</v>
      </c>
      <c r="L1604" s="65">
        <v>3164000</v>
      </c>
      <c r="M1604" s="211">
        <v>45536</v>
      </c>
    </row>
    <row r="1605" spans="1:13" ht="27" x14ac:dyDescent="0.2">
      <c r="A1605" s="18" t="s">
        <v>981</v>
      </c>
      <c r="B1605" s="32" t="s">
        <v>14</v>
      </c>
      <c r="C1605" s="37" t="s">
        <v>20</v>
      </c>
      <c r="D1605" s="31" t="s">
        <v>15</v>
      </c>
      <c r="E1605" s="31" t="s">
        <v>15</v>
      </c>
      <c r="F1605" s="57" t="s">
        <v>25</v>
      </c>
      <c r="G1605" s="43">
        <v>9240303</v>
      </c>
      <c r="H1605" s="46">
        <v>45560</v>
      </c>
      <c r="I1605" s="41" t="s">
        <v>1011</v>
      </c>
      <c r="J1605" s="41" t="s">
        <v>516</v>
      </c>
      <c r="K1605" s="76" t="s">
        <v>517</v>
      </c>
      <c r="L1605" s="65">
        <v>287980</v>
      </c>
      <c r="M1605" s="211">
        <v>45536</v>
      </c>
    </row>
    <row r="1606" spans="1:13" ht="27" x14ac:dyDescent="0.2">
      <c r="A1606" s="18" t="s">
        <v>59</v>
      </c>
      <c r="B1606" s="128" t="s">
        <v>2</v>
      </c>
      <c r="C1606" s="128" t="s">
        <v>2</v>
      </c>
      <c r="D1606" s="118" t="s">
        <v>606</v>
      </c>
      <c r="E1606" s="44">
        <v>45517</v>
      </c>
      <c r="F1606" s="57" t="s">
        <v>25</v>
      </c>
      <c r="G1606" s="43">
        <v>19240278</v>
      </c>
      <c r="H1606" s="45">
        <v>45560</v>
      </c>
      <c r="I1606" s="84" t="s">
        <v>1040</v>
      </c>
      <c r="J1606" s="41" t="s">
        <v>90</v>
      </c>
      <c r="K1606" s="36" t="s">
        <v>27</v>
      </c>
      <c r="L1606" s="133">
        <v>172621</v>
      </c>
      <c r="M1606" s="211">
        <v>45536</v>
      </c>
    </row>
    <row r="1607" spans="1:13" ht="13.5" x14ac:dyDescent="0.2">
      <c r="A1607" s="18" t="s">
        <v>58</v>
      </c>
      <c r="B1607" s="32" t="s">
        <v>14</v>
      </c>
      <c r="C1607" s="37" t="s">
        <v>20</v>
      </c>
      <c r="D1607" s="31" t="s">
        <v>15</v>
      </c>
      <c r="E1607" s="31" t="s">
        <v>15</v>
      </c>
      <c r="F1607" s="57" t="s">
        <v>25</v>
      </c>
      <c r="G1607" s="64">
        <v>10240352</v>
      </c>
      <c r="H1607" s="67">
        <v>45560</v>
      </c>
      <c r="I1607" s="37" t="s">
        <v>1066</v>
      </c>
      <c r="J1607" s="37" t="s">
        <v>191</v>
      </c>
      <c r="K1607" s="108" t="s">
        <v>66</v>
      </c>
      <c r="L1607" s="70">
        <v>121241</v>
      </c>
      <c r="M1607" s="211">
        <v>45536</v>
      </c>
    </row>
    <row r="1608" spans="1:13" ht="13.5" x14ac:dyDescent="0.2">
      <c r="A1608" s="18" t="s">
        <v>58</v>
      </c>
      <c r="B1608" s="32" t="s">
        <v>14</v>
      </c>
      <c r="C1608" s="37" t="s">
        <v>20</v>
      </c>
      <c r="D1608" s="31" t="s">
        <v>15</v>
      </c>
      <c r="E1608" s="31" t="s">
        <v>15</v>
      </c>
      <c r="F1608" s="57" t="s">
        <v>25</v>
      </c>
      <c r="G1608" s="64">
        <v>10240353</v>
      </c>
      <c r="H1608" s="67">
        <v>45560</v>
      </c>
      <c r="I1608" s="37" t="s">
        <v>1074</v>
      </c>
      <c r="J1608" s="37" t="s">
        <v>191</v>
      </c>
      <c r="K1608" s="108" t="s">
        <v>66</v>
      </c>
      <c r="L1608" s="70">
        <v>121241</v>
      </c>
      <c r="M1608" s="211">
        <v>45536</v>
      </c>
    </row>
    <row r="1609" spans="1:13" ht="13.5" x14ac:dyDescent="0.2">
      <c r="A1609" s="18" t="s">
        <v>58</v>
      </c>
      <c r="B1609" s="18" t="s">
        <v>16</v>
      </c>
      <c r="C1609" s="18" t="s">
        <v>72</v>
      </c>
      <c r="D1609" s="38" t="s">
        <v>1085</v>
      </c>
      <c r="E1609" s="67">
        <v>45560</v>
      </c>
      <c r="F1609" s="57" t="s">
        <v>19</v>
      </c>
      <c r="G1609" s="64" t="s">
        <v>238</v>
      </c>
      <c r="H1609" s="67">
        <v>45560</v>
      </c>
      <c r="I1609" s="37" t="s">
        <v>1086</v>
      </c>
      <c r="J1609" s="37" t="s">
        <v>1087</v>
      </c>
      <c r="K1609" s="108" t="s">
        <v>1088</v>
      </c>
      <c r="L1609" s="70">
        <v>6000000</v>
      </c>
      <c r="M1609" s="211">
        <v>45536</v>
      </c>
    </row>
    <row r="1610" spans="1:13" ht="27" x14ac:dyDescent="0.2">
      <c r="A1610" s="18" t="s">
        <v>48</v>
      </c>
      <c r="B1610" s="128" t="s">
        <v>2</v>
      </c>
      <c r="C1610" s="128" t="s">
        <v>2</v>
      </c>
      <c r="D1610" s="118" t="s">
        <v>606</v>
      </c>
      <c r="E1610" s="44">
        <v>45517</v>
      </c>
      <c r="F1610" s="57" t="s">
        <v>25</v>
      </c>
      <c r="G1610" s="147">
        <v>12240199</v>
      </c>
      <c r="H1610" s="44">
        <v>45560</v>
      </c>
      <c r="I1610" s="32" t="s">
        <v>1151</v>
      </c>
      <c r="J1610" s="41" t="s">
        <v>90</v>
      </c>
      <c r="K1610" s="36" t="s">
        <v>27</v>
      </c>
      <c r="L1610" s="133">
        <v>178004</v>
      </c>
      <c r="M1610" s="211">
        <v>45536</v>
      </c>
    </row>
    <row r="1611" spans="1:13" ht="27" x14ac:dyDescent="0.2">
      <c r="A1611" s="18" t="s">
        <v>48</v>
      </c>
      <c r="B1611" s="128" t="s">
        <v>2</v>
      </c>
      <c r="C1611" s="128" t="s">
        <v>2</v>
      </c>
      <c r="D1611" s="118" t="s">
        <v>606</v>
      </c>
      <c r="E1611" s="44">
        <v>45517</v>
      </c>
      <c r="F1611" s="57" t="s">
        <v>25</v>
      </c>
      <c r="G1611" s="147">
        <v>12240200</v>
      </c>
      <c r="H1611" s="44">
        <v>45560</v>
      </c>
      <c r="I1611" s="32" t="s">
        <v>1152</v>
      </c>
      <c r="J1611" s="41" t="s">
        <v>90</v>
      </c>
      <c r="K1611" s="36" t="s">
        <v>27</v>
      </c>
      <c r="L1611" s="133">
        <v>142004</v>
      </c>
      <c r="M1611" s="211">
        <v>45536</v>
      </c>
    </row>
    <row r="1612" spans="1:13" ht="27" x14ac:dyDescent="0.2">
      <c r="A1612" s="18" t="s">
        <v>51</v>
      </c>
      <c r="B1612" s="32" t="s">
        <v>14</v>
      </c>
      <c r="C1612" s="37" t="s">
        <v>20</v>
      </c>
      <c r="D1612" s="31" t="s">
        <v>15</v>
      </c>
      <c r="E1612" s="31" t="s">
        <v>15</v>
      </c>
      <c r="F1612" s="57" t="s">
        <v>25</v>
      </c>
      <c r="G1612" s="66">
        <v>13240305</v>
      </c>
      <c r="H1612" s="46">
        <v>45560</v>
      </c>
      <c r="I1612" s="41" t="s">
        <v>1207</v>
      </c>
      <c r="J1612" s="41" t="s">
        <v>1208</v>
      </c>
      <c r="K1612" s="76" t="s">
        <v>1209</v>
      </c>
      <c r="L1612" s="65">
        <v>210000</v>
      </c>
      <c r="M1612" s="211">
        <v>45536</v>
      </c>
    </row>
    <row r="1613" spans="1:13" ht="27" x14ac:dyDescent="0.2">
      <c r="A1613" s="18" t="s">
        <v>42</v>
      </c>
      <c r="B1613" s="32" t="s">
        <v>0</v>
      </c>
      <c r="C1613" s="18" t="s">
        <v>72</v>
      </c>
      <c r="D1613" s="31" t="s">
        <v>15</v>
      </c>
      <c r="E1613" s="31" t="s">
        <v>15</v>
      </c>
      <c r="F1613" s="57" t="s">
        <v>25</v>
      </c>
      <c r="G1613" s="66">
        <v>15240283</v>
      </c>
      <c r="H1613" s="68">
        <v>45560</v>
      </c>
      <c r="I1613" s="41" t="s">
        <v>1291</v>
      </c>
      <c r="J1613" s="41" t="s">
        <v>499</v>
      </c>
      <c r="K1613" s="76" t="s">
        <v>343</v>
      </c>
      <c r="L1613" s="74">
        <v>264511</v>
      </c>
      <c r="M1613" s="211">
        <v>45536</v>
      </c>
    </row>
    <row r="1614" spans="1:13" ht="40.5" x14ac:dyDescent="0.2">
      <c r="A1614" s="88" t="s">
        <v>17</v>
      </c>
      <c r="B1614" s="32" t="s">
        <v>0</v>
      </c>
      <c r="C1614" s="18" t="s">
        <v>72</v>
      </c>
      <c r="D1614" s="31" t="s">
        <v>15</v>
      </c>
      <c r="E1614" s="31" t="s">
        <v>15</v>
      </c>
      <c r="F1614" s="57" t="s">
        <v>25</v>
      </c>
      <c r="G1614" s="152">
        <v>17240919</v>
      </c>
      <c r="H1614" s="68">
        <v>45560</v>
      </c>
      <c r="I1614" s="41" t="s">
        <v>1457</v>
      </c>
      <c r="J1614" s="41" t="s">
        <v>1367</v>
      </c>
      <c r="K1614" s="127" t="s">
        <v>196</v>
      </c>
      <c r="L1614" s="65">
        <v>252000</v>
      </c>
      <c r="M1614" s="211">
        <v>45536</v>
      </c>
    </row>
    <row r="1615" spans="1:13" ht="67.5" x14ac:dyDescent="0.2">
      <c r="A1615" s="88" t="s">
        <v>17</v>
      </c>
      <c r="B1615" s="32" t="s">
        <v>14</v>
      </c>
      <c r="C1615" s="37" t="s">
        <v>20</v>
      </c>
      <c r="D1615" s="31" t="s">
        <v>15</v>
      </c>
      <c r="E1615" s="31" t="s">
        <v>15</v>
      </c>
      <c r="F1615" s="57" t="s">
        <v>25</v>
      </c>
      <c r="G1615" s="152">
        <v>17240920</v>
      </c>
      <c r="H1615" s="68">
        <v>45560</v>
      </c>
      <c r="I1615" s="41" t="s">
        <v>1458</v>
      </c>
      <c r="J1615" s="84" t="s">
        <v>1459</v>
      </c>
      <c r="K1615" s="127" t="s">
        <v>1460</v>
      </c>
      <c r="L1615" s="65">
        <v>2084285</v>
      </c>
      <c r="M1615" s="211">
        <v>45536</v>
      </c>
    </row>
    <row r="1616" spans="1:13" ht="40.5" x14ac:dyDescent="0.2">
      <c r="A1616" s="88" t="s">
        <v>17</v>
      </c>
      <c r="B1616" s="128" t="s">
        <v>2</v>
      </c>
      <c r="C1616" s="128" t="s">
        <v>2</v>
      </c>
      <c r="D1616" s="118" t="s">
        <v>606</v>
      </c>
      <c r="E1616" s="44">
        <v>45517</v>
      </c>
      <c r="F1616" s="57" t="s">
        <v>25</v>
      </c>
      <c r="G1616" s="152">
        <v>17240921</v>
      </c>
      <c r="H1616" s="68">
        <v>45560</v>
      </c>
      <c r="I1616" s="87" t="s">
        <v>1461</v>
      </c>
      <c r="J1616" s="41" t="s">
        <v>90</v>
      </c>
      <c r="K1616" s="36" t="s">
        <v>27</v>
      </c>
      <c r="L1616" s="65">
        <v>174004</v>
      </c>
      <c r="M1616" s="211">
        <v>45536</v>
      </c>
    </row>
    <row r="1617" spans="1:13" ht="27" x14ac:dyDescent="0.2">
      <c r="A1617" s="88" t="s">
        <v>17</v>
      </c>
      <c r="B1617" s="128" t="s">
        <v>2</v>
      </c>
      <c r="C1617" s="128" t="s">
        <v>2</v>
      </c>
      <c r="D1617" s="118" t="s">
        <v>606</v>
      </c>
      <c r="E1617" s="44">
        <v>45517</v>
      </c>
      <c r="F1617" s="57" t="s">
        <v>25</v>
      </c>
      <c r="G1617" s="152">
        <v>17240922</v>
      </c>
      <c r="H1617" s="120">
        <v>45560</v>
      </c>
      <c r="I1617" s="87" t="s">
        <v>1462</v>
      </c>
      <c r="J1617" s="41" t="s">
        <v>90</v>
      </c>
      <c r="K1617" s="36" t="s">
        <v>27</v>
      </c>
      <c r="L1617" s="65">
        <v>207004</v>
      </c>
      <c r="M1617" s="211">
        <v>45536</v>
      </c>
    </row>
    <row r="1618" spans="1:13" ht="40.5" x14ac:dyDescent="0.2">
      <c r="A1618" s="88" t="s">
        <v>17</v>
      </c>
      <c r="B1618" s="128" t="s">
        <v>2</v>
      </c>
      <c r="C1618" s="128" t="s">
        <v>2</v>
      </c>
      <c r="D1618" s="118" t="s">
        <v>606</v>
      </c>
      <c r="E1618" s="44">
        <v>45517</v>
      </c>
      <c r="F1618" s="57" t="s">
        <v>25</v>
      </c>
      <c r="G1618" s="152">
        <v>17240923</v>
      </c>
      <c r="H1618" s="68">
        <v>45560</v>
      </c>
      <c r="I1618" s="87" t="s">
        <v>1463</v>
      </c>
      <c r="J1618" s="41" t="s">
        <v>90</v>
      </c>
      <c r="K1618" s="36" t="s">
        <v>27</v>
      </c>
      <c r="L1618" s="65">
        <v>193004</v>
      </c>
      <c r="M1618" s="211">
        <v>45536</v>
      </c>
    </row>
    <row r="1619" spans="1:13" ht="40.5" x14ac:dyDescent="0.2">
      <c r="A1619" s="88" t="s">
        <v>17</v>
      </c>
      <c r="B1619" s="128" t="s">
        <v>2</v>
      </c>
      <c r="C1619" s="128" t="s">
        <v>2</v>
      </c>
      <c r="D1619" s="118" t="s">
        <v>606</v>
      </c>
      <c r="E1619" s="44">
        <v>45517</v>
      </c>
      <c r="F1619" s="57" t="s">
        <v>25</v>
      </c>
      <c r="G1619" s="152">
        <v>17240924</v>
      </c>
      <c r="H1619" s="68">
        <v>45560</v>
      </c>
      <c r="I1619" s="87" t="s">
        <v>1464</v>
      </c>
      <c r="J1619" s="41" t="s">
        <v>90</v>
      </c>
      <c r="K1619" s="36" t="s">
        <v>27</v>
      </c>
      <c r="L1619" s="65">
        <v>165004</v>
      </c>
      <c r="M1619" s="211">
        <v>45536</v>
      </c>
    </row>
    <row r="1620" spans="1:13" ht="40.5" x14ac:dyDescent="0.2">
      <c r="A1620" s="88" t="s">
        <v>17</v>
      </c>
      <c r="B1620" s="128" t="s">
        <v>2</v>
      </c>
      <c r="C1620" s="128" t="s">
        <v>2</v>
      </c>
      <c r="D1620" s="118" t="s">
        <v>606</v>
      </c>
      <c r="E1620" s="44">
        <v>45517</v>
      </c>
      <c r="F1620" s="57" t="s">
        <v>25</v>
      </c>
      <c r="G1620" s="152">
        <v>17240925</v>
      </c>
      <c r="H1620" s="68">
        <v>45560</v>
      </c>
      <c r="I1620" s="87" t="s">
        <v>1465</v>
      </c>
      <c r="J1620" s="41" t="s">
        <v>90</v>
      </c>
      <c r="K1620" s="36" t="s">
        <v>27</v>
      </c>
      <c r="L1620" s="65">
        <v>165004</v>
      </c>
      <c r="M1620" s="211">
        <v>45536</v>
      </c>
    </row>
    <row r="1621" spans="1:13" ht="94.5" x14ac:dyDescent="0.2">
      <c r="A1621" s="88" t="s">
        <v>17</v>
      </c>
      <c r="B1621" s="119" t="s">
        <v>20</v>
      </c>
      <c r="C1621" s="37" t="s">
        <v>20</v>
      </c>
      <c r="D1621" s="119" t="s">
        <v>250</v>
      </c>
      <c r="E1621" s="120">
        <v>45159</v>
      </c>
      <c r="F1621" s="57" t="s">
        <v>25</v>
      </c>
      <c r="G1621" s="152">
        <v>17240926</v>
      </c>
      <c r="H1621" s="68">
        <v>45560</v>
      </c>
      <c r="I1621" s="41" t="s">
        <v>1466</v>
      </c>
      <c r="J1621" s="41" t="s">
        <v>251</v>
      </c>
      <c r="K1621" s="127" t="s">
        <v>252</v>
      </c>
      <c r="L1621" s="65">
        <v>900000</v>
      </c>
      <c r="M1621" s="211">
        <v>45536</v>
      </c>
    </row>
    <row r="1622" spans="1:13" ht="67.5" x14ac:dyDescent="0.2">
      <c r="A1622" s="88" t="s">
        <v>17</v>
      </c>
      <c r="B1622" s="119" t="s">
        <v>20</v>
      </c>
      <c r="C1622" s="37" t="s">
        <v>20</v>
      </c>
      <c r="D1622" s="119" t="s">
        <v>250</v>
      </c>
      <c r="E1622" s="120">
        <v>45159</v>
      </c>
      <c r="F1622" s="57" t="s">
        <v>25</v>
      </c>
      <c r="G1622" s="152">
        <v>17240927</v>
      </c>
      <c r="H1622" s="120">
        <v>45560</v>
      </c>
      <c r="I1622" s="41" t="s">
        <v>1467</v>
      </c>
      <c r="J1622" s="41" t="s">
        <v>251</v>
      </c>
      <c r="K1622" s="127" t="s">
        <v>252</v>
      </c>
      <c r="L1622" s="65">
        <v>237600</v>
      </c>
      <c r="M1622" s="211">
        <v>45536</v>
      </c>
    </row>
    <row r="1623" spans="1:13" ht="40.5" x14ac:dyDescent="0.2">
      <c r="A1623" s="18" t="s">
        <v>60</v>
      </c>
      <c r="B1623" s="128" t="s">
        <v>2</v>
      </c>
      <c r="C1623" s="128" t="s">
        <v>2</v>
      </c>
      <c r="D1623" s="118" t="s">
        <v>606</v>
      </c>
      <c r="E1623" s="44">
        <v>45517</v>
      </c>
      <c r="F1623" s="57" t="s">
        <v>23</v>
      </c>
      <c r="G1623" s="66">
        <v>18240300</v>
      </c>
      <c r="H1623" s="46">
        <v>45561</v>
      </c>
      <c r="I1623" s="41" t="s">
        <v>628</v>
      </c>
      <c r="J1623" s="41" t="s">
        <v>90</v>
      </c>
      <c r="K1623" s="36" t="s">
        <v>27</v>
      </c>
      <c r="L1623" s="65">
        <v>165796</v>
      </c>
      <c r="M1623" s="211">
        <v>45536</v>
      </c>
    </row>
    <row r="1624" spans="1:13" ht="40.5" x14ac:dyDescent="0.2">
      <c r="A1624" s="18" t="s">
        <v>60</v>
      </c>
      <c r="B1624" s="18" t="s">
        <v>16</v>
      </c>
      <c r="C1624" s="18" t="s">
        <v>72</v>
      </c>
      <c r="D1624" s="111" t="s">
        <v>118</v>
      </c>
      <c r="E1624" s="44" t="s">
        <v>118</v>
      </c>
      <c r="F1624" s="57" t="s">
        <v>23</v>
      </c>
      <c r="G1624" s="66">
        <v>18240301</v>
      </c>
      <c r="H1624" s="46">
        <v>45561</v>
      </c>
      <c r="I1624" s="41" t="s">
        <v>629</v>
      </c>
      <c r="J1624" s="41" t="s">
        <v>609</v>
      </c>
      <c r="K1624" s="76" t="s">
        <v>176</v>
      </c>
      <c r="L1624" s="65">
        <v>2531000</v>
      </c>
      <c r="M1624" s="211">
        <v>45536</v>
      </c>
    </row>
    <row r="1625" spans="1:13" ht="27" x14ac:dyDescent="0.2">
      <c r="A1625" s="18" t="s">
        <v>18</v>
      </c>
      <c r="B1625" s="32" t="s">
        <v>14</v>
      </c>
      <c r="C1625" s="37" t="s">
        <v>20</v>
      </c>
      <c r="D1625" s="31" t="s">
        <v>15</v>
      </c>
      <c r="E1625" s="31" t="s">
        <v>15</v>
      </c>
      <c r="F1625" s="57" t="s">
        <v>25</v>
      </c>
      <c r="G1625" s="66">
        <v>1240133</v>
      </c>
      <c r="H1625" s="46">
        <v>45561</v>
      </c>
      <c r="I1625" s="41" t="s">
        <v>657</v>
      </c>
      <c r="J1625" s="41" t="s">
        <v>658</v>
      </c>
      <c r="K1625" s="76" t="s">
        <v>659</v>
      </c>
      <c r="L1625" s="65">
        <v>414358</v>
      </c>
      <c r="M1625" s="211">
        <v>45536</v>
      </c>
    </row>
    <row r="1626" spans="1:13" ht="27" x14ac:dyDescent="0.2">
      <c r="A1626" s="18" t="s">
        <v>18</v>
      </c>
      <c r="B1626" s="32" t="s">
        <v>14</v>
      </c>
      <c r="C1626" s="37" t="s">
        <v>20</v>
      </c>
      <c r="D1626" s="31" t="s">
        <v>15</v>
      </c>
      <c r="E1626" s="31" t="s">
        <v>15</v>
      </c>
      <c r="F1626" s="57" t="s">
        <v>23</v>
      </c>
      <c r="G1626" s="66">
        <v>1240134</v>
      </c>
      <c r="H1626" s="46">
        <v>45561</v>
      </c>
      <c r="I1626" s="41" t="s">
        <v>660</v>
      </c>
      <c r="J1626" s="41" t="s">
        <v>661</v>
      </c>
      <c r="K1626" s="76" t="s">
        <v>213</v>
      </c>
      <c r="L1626" s="65">
        <v>523600</v>
      </c>
      <c r="M1626" s="211">
        <v>45536</v>
      </c>
    </row>
    <row r="1627" spans="1:13" ht="13.5" x14ac:dyDescent="0.2">
      <c r="A1627" s="18" t="s">
        <v>57</v>
      </c>
      <c r="B1627" s="32" t="s">
        <v>14</v>
      </c>
      <c r="C1627" s="37" t="s">
        <v>20</v>
      </c>
      <c r="D1627" s="31" t="s">
        <v>15</v>
      </c>
      <c r="E1627" s="31" t="s">
        <v>15</v>
      </c>
      <c r="F1627" s="57" t="s">
        <v>23</v>
      </c>
      <c r="G1627" s="36">
        <v>2240319</v>
      </c>
      <c r="H1627" s="68">
        <v>45561</v>
      </c>
      <c r="I1627" s="32" t="s">
        <v>710</v>
      </c>
      <c r="J1627" s="32" t="s">
        <v>668</v>
      </c>
      <c r="K1627" s="36" t="s">
        <v>669</v>
      </c>
      <c r="L1627" s="65">
        <v>3314340</v>
      </c>
      <c r="M1627" s="211">
        <v>45536</v>
      </c>
    </row>
    <row r="1628" spans="1:13" ht="27" x14ac:dyDescent="0.2">
      <c r="A1628" s="18" t="s">
        <v>57</v>
      </c>
      <c r="B1628" s="32" t="s">
        <v>14</v>
      </c>
      <c r="C1628" s="37" t="s">
        <v>20</v>
      </c>
      <c r="D1628" s="31" t="s">
        <v>15</v>
      </c>
      <c r="E1628" s="31" t="s">
        <v>15</v>
      </c>
      <c r="F1628" s="57" t="s">
        <v>23</v>
      </c>
      <c r="G1628" s="36">
        <v>2240320</v>
      </c>
      <c r="H1628" s="68">
        <v>45561</v>
      </c>
      <c r="I1628" s="32" t="s">
        <v>711</v>
      </c>
      <c r="J1628" s="32" t="s">
        <v>712</v>
      </c>
      <c r="K1628" s="36" t="s">
        <v>713</v>
      </c>
      <c r="L1628" s="65">
        <v>1099426</v>
      </c>
      <c r="M1628" s="211">
        <v>45536</v>
      </c>
    </row>
    <row r="1629" spans="1:13" ht="13.5" x14ac:dyDescent="0.2">
      <c r="A1629" s="18" t="s">
        <v>57</v>
      </c>
      <c r="B1629" s="32" t="s">
        <v>14</v>
      </c>
      <c r="C1629" s="37" t="s">
        <v>20</v>
      </c>
      <c r="D1629" s="31" t="s">
        <v>15</v>
      </c>
      <c r="E1629" s="31" t="s">
        <v>15</v>
      </c>
      <c r="F1629" s="57" t="s">
        <v>23</v>
      </c>
      <c r="G1629" s="36">
        <v>2240321</v>
      </c>
      <c r="H1629" s="68">
        <v>45561</v>
      </c>
      <c r="I1629" s="32" t="s">
        <v>714</v>
      </c>
      <c r="J1629" s="41" t="s">
        <v>117</v>
      </c>
      <c r="K1629" s="127" t="s">
        <v>43</v>
      </c>
      <c r="L1629" s="65">
        <v>123094</v>
      </c>
      <c r="M1629" s="211">
        <v>45536</v>
      </c>
    </row>
    <row r="1630" spans="1:13" ht="40.5" x14ac:dyDescent="0.2">
      <c r="A1630" s="18" t="s">
        <v>55</v>
      </c>
      <c r="B1630" s="128" t="s">
        <v>2</v>
      </c>
      <c r="C1630" s="128" t="s">
        <v>2</v>
      </c>
      <c r="D1630" s="118" t="s">
        <v>606</v>
      </c>
      <c r="E1630" s="44">
        <v>45517</v>
      </c>
      <c r="F1630" s="57" t="s">
        <v>25</v>
      </c>
      <c r="G1630" s="66">
        <v>32400210</v>
      </c>
      <c r="H1630" s="44">
        <v>45561</v>
      </c>
      <c r="I1630" s="32" t="s">
        <v>742</v>
      </c>
      <c r="J1630" s="41" t="s">
        <v>90</v>
      </c>
      <c r="K1630" s="36" t="s">
        <v>27</v>
      </c>
      <c r="L1630" s="133">
        <v>107796</v>
      </c>
      <c r="M1630" s="211">
        <v>45536</v>
      </c>
    </row>
    <row r="1631" spans="1:13" ht="27" x14ac:dyDescent="0.2">
      <c r="A1631" s="18" t="s">
        <v>55</v>
      </c>
      <c r="B1631" s="32" t="s">
        <v>14</v>
      </c>
      <c r="C1631" s="37" t="s">
        <v>20</v>
      </c>
      <c r="D1631" s="31" t="s">
        <v>15</v>
      </c>
      <c r="E1631" s="31" t="s">
        <v>15</v>
      </c>
      <c r="F1631" s="57" t="s">
        <v>25</v>
      </c>
      <c r="G1631" s="66">
        <v>32400209</v>
      </c>
      <c r="H1631" s="44">
        <v>45561</v>
      </c>
      <c r="I1631" s="32" t="s">
        <v>744</v>
      </c>
      <c r="J1631" s="34" t="s">
        <v>259</v>
      </c>
      <c r="K1631" s="35" t="s">
        <v>229</v>
      </c>
      <c r="L1631" s="133">
        <v>59900</v>
      </c>
      <c r="M1631" s="211">
        <v>45536</v>
      </c>
    </row>
    <row r="1632" spans="1:13" ht="27" x14ac:dyDescent="0.2">
      <c r="A1632" s="18" t="s">
        <v>50</v>
      </c>
      <c r="B1632" s="32" t="s">
        <v>14</v>
      </c>
      <c r="C1632" s="37" t="s">
        <v>20</v>
      </c>
      <c r="D1632" s="31" t="s">
        <v>15</v>
      </c>
      <c r="E1632" s="31" t="s">
        <v>15</v>
      </c>
      <c r="F1632" s="57" t="s">
        <v>25</v>
      </c>
      <c r="G1632" s="66">
        <v>7240302</v>
      </c>
      <c r="H1632" s="68">
        <v>45561</v>
      </c>
      <c r="I1632" s="41" t="s">
        <v>901</v>
      </c>
      <c r="J1632" s="41" t="s">
        <v>902</v>
      </c>
      <c r="K1632" s="76" t="s">
        <v>903</v>
      </c>
      <c r="L1632" s="65">
        <v>2500000</v>
      </c>
      <c r="M1632" s="211">
        <v>45536</v>
      </c>
    </row>
    <row r="1633" spans="1:13" ht="27" x14ac:dyDescent="0.2">
      <c r="A1633" s="18" t="s">
        <v>52</v>
      </c>
      <c r="B1633" s="128" t="s">
        <v>2</v>
      </c>
      <c r="C1633" s="128" t="s">
        <v>2</v>
      </c>
      <c r="D1633" s="118" t="s">
        <v>606</v>
      </c>
      <c r="E1633" s="44">
        <v>45517</v>
      </c>
      <c r="F1633" s="57" t="s">
        <v>25</v>
      </c>
      <c r="G1633" s="85">
        <v>20240115</v>
      </c>
      <c r="H1633" s="82">
        <v>45561</v>
      </c>
      <c r="I1633" s="41" t="s">
        <v>915</v>
      </c>
      <c r="J1633" s="41" t="s">
        <v>90</v>
      </c>
      <c r="K1633" s="36" t="s">
        <v>27</v>
      </c>
      <c r="L1633" s="83">
        <v>108896</v>
      </c>
      <c r="M1633" s="211">
        <v>45536</v>
      </c>
    </row>
    <row r="1634" spans="1:13" ht="27" x14ac:dyDescent="0.2">
      <c r="A1634" s="18" t="s">
        <v>59</v>
      </c>
      <c r="B1634" s="128" t="s">
        <v>2</v>
      </c>
      <c r="C1634" s="128" t="s">
        <v>2</v>
      </c>
      <c r="D1634" s="118" t="s">
        <v>606</v>
      </c>
      <c r="E1634" s="44">
        <v>45517</v>
      </c>
      <c r="F1634" s="57" t="s">
        <v>25</v>
      </c>
      <c r="G1634" s="43">
        <v>19240279</v>
      </c>
      <c r="H1634" s="45">
        <v>45561</v>
      </c>
      <c r="I1634" s="84" t="s">
        <v>1041</v>
      </c>
      <c r="J1634" s="41" t="s">
        <v>90</v>
      </c>
      <c r="K1634" s="36" t="s">
        <v>27</v>
      </c>
      <c r="L1634" s="133">
        <v>506323</v>
      </c>
      <c r="M1634" s="211">
        <v>45536</v>
      </c>
    </row>
    <row r="1635" spans="1:13" ht="27" x14ac:dyDescent="0.2">
      <c r="A1635" s="18" t="s">
        <v>59</v>
      </c>
      <c r="B1635" s="32" t="s">
        <v>14</v>
      </c>
      <c r="C1635" s="37" t="s">
        <v>20</v>
      </c>
      <c r="D1635" s="31" t="s">
        <v>15</v>
      </c>
      <c r="E1635" s="31" t="s">
        <v>15</v>
      </c>
      <c r="F1635" s="57" t="s">
        <v>25</v>
      </c>
      <c r="G1635" s="43">
        <v>19240280</v>
      </c>
      <c r="H1635" s="45">
        <v>45561</v>
      </c>
      <c r="I1635" s="84" t="s">
        <v>1042</v>
      </c>
      <c r="J1635" s="41" t="s">
        <v>1043</v>
      </c>
      <c r="K1635" s="130" t="s">
        <v>552</v>
      </c>
      <c r="L1635" s="133">
        <v>1666000</v>
      </c>
      <c r="M1635" s="211">
        <v>45536</v>
      </c>
    </row>
    <row r="1636" spans="1:13" ht="27" x14ac:dyDescent="0.2">
      <c r="A1636" s="18" t="s">
        <v>58</v>
      </c>
      <c r="B1636" s="128" t="s">
        <v>2</v>
      </c>
      <c r="C1636" s="128" t="s">
        <v>2</v>
      </c>
      <c r="D1636" s="118" t="s">
        <v>606</v>
      </c>
      <c r="E1636" s="44">
        <v>45517</v>
      </c>
      <c r="F1636" s="57" t="s">
        <v>25</v>
      </c>
      <c r="G1636" s="64">
        <v>10240354</v>
      </c>
      <c r="H1636" s="67">
        <v>45561</v>
      </c>
      <c r="I1636" s="37" t="s">
        <v>1075</v>
      </c>
      <c r="J1636" s="41" t="s">
        <v>90</v>
      </c>
      <c r="K1636" s="36" t="s">
        <v>27</v>
      </c>
      <c r="L1636" s="70">
        <v>118320</v>
      </c>
      <c r="M1636" s="211">
        <v>45536</v>
      </c>
    </row>
    <row r="1637" spans="1:13" ht="27" x14ac:dyDescent="0.2">
      <c r="A1637" s="18" t="s">
        <v>58</v>
      </c>
      <c r="B1637" s="128" t="s">
        <v>2</v>
      </c>
      <c r="C1637" s="128" t="s">
        <v>2</v>
      </c>
      <c r="D1637" s="118" t="s">
        <v>606</v>
      </c>
      <c r="E1637" s="44">
        <v>45517</v>
      </c>
      <c r="F1637" s="57" t="s">
        <v>25</v>
      </c>
      <c r="G1637" s="64">
        <v>10240355</v>
      </c>
      <c r="H1637" s="67">
        <v>45561</v>
      </c>
      <c r="I1637" s="37" t="s">
        <v>1076</v>
      </c>
      <c r="J1637" s="41" t="s">
        <v>90</v>
      </c>
      <c r="K1637" s="36" t="s">
        <v>27</v>
      </c>
      <c r="L1637" s="70">
        <v>187796</v>
      </c>
      <c r="M1637" s="211">
        <v>45536</v>
      </c>
    </row>
    <row r="1638" spans="1:13" ht="27" x14ac:dyDescent="0.2">
      <c r="A1638" s="18" t="s">
        <v>58</v>
      </c>
      <c r="B1638" s="128" t="s">
        <v>2</v>
      </c>
      <c r="C1638" s="128" t="s">
        <v>2</v>
      </c>
      <c r="D1638" s="118" t="s">
        <v>606</v>
      </c>
      <c r="E1638" s="44">
        <v>45517</v>
      </c>
      <c r="F1638" s="57" t="s">
        <v>25</v>
      </c>
      <c r="G1638" s="64">
        <v>10240356</v>
      </c>
      <c r="H1638" s="67">
        <v>45561</v>
      </c>
      <c r="I1638" s="37" t="s">
        <v>1077</v>
      </c>
      <c r="J1638" s="41" t="s">
        <v>90</v>
      </c>
      <c r="K1638" s="36" t="s">
        <v>27</v>
      </c>
      <c r="L1638" s="70">
        <v>160119</v>
      </c>
      <c r="M1638" s="211">
        <v>45536</v>
      </c>
    </row>
    <row r="1639" spans="1:13" ht="27" x14ac:dyDescent="0.2">
      <c r="A1639" s="18" t="s">
        <v>58</v>
      </c>
      <c r="B1639" s="128" t="s">
        <v>2</v>
      </c>
      <c r="C1639" s="128" t="s">
        <v>2</v>
      </c>
      <c r="D1639" s="118" t="s">
        <v>606</v>
      </c>
      <c r="E1639" s="44">
        <v>45517</v>
      </c>
      <c r="F1639" s="57" t="s">
        <v>25</v>
      </c>
      <c r="G1639" s="64">
        <v>10240357</v>
      </c>
      <c r="H1639" s="67">
        <v>45561</v>
      </c>
      <c r="I1639" s="37" t="s">
        <v>1078</v>
      </c>
      <c r="J1639" s="41" t="s">
        <v>90</v>
      </c>
      <c r="K1639" s="36" t="s">
        <v>27</v>
      </c>
      <c r="L1639" s="70">
        <v>276796</v>
      </c>
      <c r="M1639" s="211">
        <v>45536</v>
      </c>
    </row>
    <row r="1640" spans="1:13" ht="27" x14ac:dyDescent="0.2">
      <c r="A1640" s="18" t="s">
        <v>58</v>
      </c>
      <c r="B1640" s="128" t="s">
        <v>2</v>
      </c>
      <c r="C1640" s="128" t="s">
        <v>2</v>
      </c>
      <c r="D1640" s="118" t="s">
        <v>606</v>
      </c>
      <c r="E1640" s="44">
        <v>45517</v>
      </c>
      <c r="F1640" s="57" t="s">
        <v>25</v>
      </c>
      <c r="G1640" s="64">
        <v>10240358</v>
      </c>
      <c r="H1640" s="67">
        <v>45561</v>
      </c>
      <c r="I1640" s="37" t="s">
        <v>1078</v>
      </c>
      <c r="J1640" s="41" t="s">
        <v>90</v>
      </c>
      <c r="K1640" s="36" t="s">
        <v>27</v>
      </c>
      <c r="L1640" s="70">
        <v>276796</v>
      </c>
      <c r="M1640" s="211">
        <v>45536</v>
      </c>
    </row>
    <row r="1641" spans="1:13" ht="27" x14ac:dyDescent="0.2">
      <c r="A1641" s="18" t="s">
        <v>48</v>
      </c>
      <c r="B1641" s="18" t="s">
        <v>16</v>
      </c>
      <c r="C1641" s="18" t="s">
        <v>72</v>
      </c>
      <c r="D1641" s="31" t="s">
        <v>1159</v>
      </c>
      <c r="E1641" s="45">
        <v>45561</v>
      </c>
      <c r="F1641" s="57" t="s">
        <v>19</v>
      </c>
      <c r="G1641" s="147">
        <v>95</v>
      </c>
      <c r="H1641" s="44">
        <v>45561</v>
      </c>
      <c r="I1641" s="32" t="s">
        <v>1160</v>
      </c>
      <c r="J1641" s="32" t="s">
        <v>1161</v>
      </c>
      <c r="K1641" s="35" t="s">
        <v>1162</v>
      </c>
      <c r="L1641" s="133">
        <v>2737433</v>
      </c>
      <c r="M1641" s="211">
        <v>45536</v>
      </c>
    </row>
    <row r="1642" spans="1:13" ht="27" x14ac:dyDescent="0.2">
      <c r="A1642" s="18" t="s">
        <v>51</v>
      </c>
      <c r="B1642" s="32" t="s">
        <v>0</v>
      </c>
      <c r="C1642" s="18" t="s">
        <v>72</v>
      </c>
      <c r="D1642" s="31" t="s">
        <v>15</v>
      </c>
      <c r="E1642" s="31" t="s">
        <v>15</v>
      </c>
      <c r="F1642" s="57" t="s">
        <v>25</v>
      </c>
      <c r="G1642" s="66">
        <v>13240306</v>
      </c>
      <c r="H1642" s="46">
        <v>45561</v>
      </c>
      <c r="I1642" s="41" t="s">
        <v>1210</v>
      </c>
      <c r="J1642" s="41" t="s">
        <v>68</v>
      </c>
      <c r="K1642" s="76" t="s">
        <v>91</v>
      </c>
      <c r="L1642" s="65">
        <v>227372</v>
      </c>
      <c r="M1642" s="211">
        <v>45536</v>
      </c>
    </row>
    <row r="1643" spans="1:13" ht="27" x14ac:dyDescent="0.2">
      <c r="A1643" s="18" t="s">
        <v>51</v>
      </c>
      <c r="B1643" s="32" t="s">
        <v>14</v>
      </c>
      <c r="C1643" s="37" t="s">
        <v>20</v>
      </c>
      <c r="D1643" s="31" t="s">
        <v>15</v>
      </c>
      <c r="E1643" s="31" t="s">
        <v>15</v>
      </c>
      <c r="F1643" s="57" t="s">
        <v>25</v>
      </c>
      <c r="G1643" s="66">
        <v>13240307</v>
      </c>
      <c r="H1643" s="46">
        <v>45561</v>
      </c>
      <c r="I1643" s="41" t="s">
        <v>1211</v>
      </c>
      <c r="J1643" s="41" t="s">
        <v>1208</v>
      </c>
      <c r="K1643" s="76" t="s">
        <v>1209</v>
      </c>
      <c r="L1643" s="65">
        <v>168000</v>
      </c>
      <c r="M1643" s="211">
        <v>45536</v>
      </c>
    </row>
    <row r="1644" spans="1:13" ht="27" x14ac:dyDescent="0.2">
      <c r="A1644" s="18" t="s">
        <v>53</v>
      </c>
      <c r="B1644" s="32" t="s">
        <v>14</v>
      </c>
      <c r="C1644" s="37" t="s">
        <v>20</v>
      </c>
      <c r="D1644" s="31" t="s">
        <v>15</v>
      </c>
      <c r="E1644" s="31" t="s">
        <v>15</v>
      </c>
      <c r="F1644" s="57" t="s">
        <v>25</v>
      </c>
      <c r="G1644" s="66">
        <v>14240255</v>
      </c>
      <c r="H1644" s="68">
        <v>45561</v>
      </c>
      <c r="I1644" s="32" t="s">
        <v>1261</v>
      </c>
      <c r="J1644" s="51" t="s">
        <v>1262</v>
      </c>
      <c r="K1644" s="66" t="s">
        <v>1263</v>
      </c>
      <c r="L1644" s="65">
        <v>714000</v>
      </c>
      <c r="M1644" s="211">
        <v>45536</v>
      </c>
    </row>
    <row r="1645" spans="1:13" ht="40.5" x14ac:dyDescent="0.2">
      <c r="A1645" s="18" t="s">
        <v>42</v>
      </c>
      <c r="B1645" s="32" t="s">
        <v>14</v>
      </c>
      <c r="C1645" s="37" t="s">
        <v>20</v>
      </c>
      <c r="D1645" s="31" t="s">
        <v>15</v>
      </c>
      <c r="E1645" s="31" t="s">
        <v>15</v>
      </c>
      <c r="F1645" s="57" t="s">
        <v>25</v>
      </c>
      <c r="G1645" s="66">
        <v>15240284</v>
      </c>
      <c r="H1645" s="68">
        <v>45561</v>
      </c>
      <c r="I1645" s="41" t="s">
        <v>1292</v>
      </c>
      <c r="J1645" s="41" t="s">
        <v>1278</v>
      </c>
      <c r="K1645" s="76" t="s">
        <v>477</v>
      </c>
      <c r="L1645" s="74">
        <v>799680</v>
      </c>
      <c r="M1645" s="211">
        <v>45536</v>
      </c>
    </row>
    <row r="1646" spans="1:13" ht="40.5" x14ac:dyDescent="0.2">
      <c r="A1646" s="18" t="s">
        <v>42</v>
      </c>
      <c r="B1646" s="32" t="s">
        <v>14</v>
      </c>
      <c r="C1646" s="37" t="s">
        <v>20</v>
      </c>
      <c r="D1646" s="31" t="s">
        <v>15</v>
      </c>
      <c r="E1646" s="31" t="s">
        <v>15</v>
      </c>
      <c r="F1646" s="57" t="s">
        <v>25</v>
      </c>
      <c r="G1646" s="66">
        <v>15240285</v>
      </c>
      <c r="H1646" s="68">
        <v>45561</v>
      </c>
      <c r="I1646" s="41" t="s">
        <v>1293</v>
      </c>
      <c r="J1646" s="41" t="s">
        <v>1294</v>
      </c>
      <c r="K1646" s="76" t="s">
        <v>1183</v>
      </c>
      <c r="L1646" s="74">
        <v>565250</v>
      </c>
      <c r="M1646" s="211">
        <v>45536</v>
      </c>
    </row>
    <row r="1647" spans="1:13" ht="27" x14ac:dyDescent="0.2">
      <c r="A1647" s="88" t="s">
        <v>17</v>
      </c>
      <c r="B1647" s="32" t="s">
        <v>14</v>
      </c>
      <c r="C1647" s="37" t="s">
        <v>20</v>
      </c>
      <c r="D1647" s="31" t="s">
        <v>15</v>
      </c>
      <c r="E1647" s="31" t="s">
        <v>15</v>
      </c>
      <c r="F1647" s="57" t="s">
        <v>25</v>
      </c>
      <c r="G1647" s="152">
        <v>17240929</v>
      </c>
      <c r="H1647" s="68">
        <v>45561</v>
      </c>
      <c r="I1647" s="41" t="s">
        <v>1468</v>
      </c>
      <c r="J1647" s="41" t="s">
        <v>1361</v>
      </c>
      <c r="K1647" s="127" t="s">
        <v>1362</v>
      </c>
      <c r="L1647" s="65">
        <v>714000</v>
      </c>
      <c r="M1647" s="211">
        <v>45536</v>
      </c>
    </row>
    <row r="1648" spans="1:13" ht="27" x14ac:dyDescent="0.2">
      <c r="A1648" s="88" t="s">
        <v>17</v>
      </c>
      <c r="B1648" s="32" t="s">
        <v>0</v>
      </c>
      <c r="C1648" s="18" t="s">
        <v>72</v>
      </c>
      <c r="D1648" s="31" t="s">
        <v>15</v>
      </c>
      <c r="E1648" s="31" t="s">
        <v>15</v>
      </c>
      <c r="F1648" s="57" t="s">
        <v>25</v>
      </c>
      <c r="G1648" s="152">
        <v>17240930</v>
      </c>
      <c r="H1648" s="68">
        <v>45561</v>
      </c>
      <c r="I1648" s="41" t="s">
        <v>1469</v>
      </c>
      <c r="J1648" s="84" t="s">
        <v>1470</v>
      </c>
      <c r="K1648" s="127" t="s">
        <v>1471</v>
      </c>
      <c r="L1648" s="65">
        <v>477237.6</v>
      </c>
      <c r="M1648" s="211">
        <v>45536</v>
      </c>
    </row>
    <row r="1649" spans="1:13" ht="54" x14ac:dyDescent="0.2">
      <c r="A1649" s="88" t="s">
        <v>17</v>
      </c>
      <c r="B1649" s="128" t="s">
        <v>2</v>
      </c>
      <c r="C1649" s="128" t="s">
        <v>2</v>
      </c>
      <c r="D1649" s="118" t="s">
        <v>606</v>
      </c>
      <c r="E1649" s="44">
        <v>45517</v>
      </c>
      <c r="F1649" s="57" t="s">
        <v>25</v>
      </c>
      <c r="G1649" s="152">
        <v>17240931</v>
      </c>
      <c r="H1649" s="68">
        <v>45561</v>
      </c>
      <c r="I1649" s="87" t="s">
        <v>1472</v>
      </c>
      <c r="J1649" s="41" t="s">
        <v>90</v>
      </c>
      <c r="K1649" s="36" t="s">
        <v>27</v>
      </c>
      <c r="L1649" s="65">
        <v>1692798</v>
      </c>
      <c r="M1649" s="211">
        <v>45536</v>
      </c>
    </row>
    <row r="1650" spans="1:13" ht="54" x14ac:dyDescent="0.2">
      <c r="A1650" s="88" t="s">
        <v>17</v>
      </c>
      <c r="B1650" s="128" t="s">
        <v>2</v>
      </c>
      <c r="C1650" s="128" t="s">
        <v>2</v>
      </c>
      <c r="D1650" s="118" t="s">
        <v>606</v>
      </c>
      <c r="E1650" s="44">
        <v>45517</v>
      </c>
      <c r="F1650" s="57" t="s">
        <v>25</v>
      </c>
      <c r="G1650" s="152">
        <v>17240932</v>
      </c>
      <c r="H1650" s="68">
        <v>45561</v>
      </c>
      <c r="I1650" s="87" t="s">
        <v>1473</v>
      </c>
      <c r="J1650" s="41" t="s">
        <v>90</v>
      </c>
      <c r="K1650" s="36" t="s">
        <v>27</v>
      </c>
      <c r="L1650" s="65">
        <v>434002</v>
      </c>
      <c r="M1650" s="211">
        <v>45536</v>
      </c>
    </row>
    <row r="1651" spans="1:13" ht="27" x14ac:dyDescent="0.2">
      <c r="A1651" s="88" t="s">
        <v>17</v>
      </c>
      <c r="B1651" s="32" t="s">
        <v>0</v>
      </c>
      <c r="C1651" s="18" t="s">
        <v>72</v>
      </c>
      <c r="D1651" s="31" t="s">
        <v>15</v>
      </c>
      <c r="E1651" s="31" t="s">
        <v>15</v>
      </c>
      <c r="F1651" s="57" t="s">
        <v>25</v>
      </c>
      <c r="G1651" s="152">
        <v>17240933</v>
      </c>
      <c r="H1651" s="68">
        <v>45561</v>
      </c>
      <c r="I1651" s="41" t="s">
        <v>1474</v>
      </c>
      <c r="J1651" s="41" t="s">
        <v>324</v>
      </c>
      <c r="K1651" s="89" t="s">
        <v>110</v>
      </c>
      <c r="L1651" s="65">
        <v>203874</v>
      </c>
      <c r="M1651" s="211">
        <v>45536</v>
      </c>
    </row>
    <row r="1652" spans="1:13" ht="27" x14ac:dyDescent="0.2">
      <c r="A1652" s="88" t="s">
        <v>17</v>
      </c>
      <c r="B1652" s="32" t="s">
        <v>14</v>
      </c>
      <c r="C1652" s="37" t="s">
        <v>20</v>
      </c>
      <c r="D1652" s="31" t="s">
        <v>15</v>
      </c>
      <c r="E1652" s="31" t="s">
        <v>15</v>
      </c>
      <c r="F1652" s="57" t="s">
        <v>25</v>
      </c>
      <c r="G1652" s="152">
        <v>17240934</v>
      </c>
      <c r="H1652" s="68">
        <v>45561</v>
      </c>
      <c r="I1652" s="41" t="s">
        <v>1475</v>
      </c>
      <c r="J1652" s="84" t="s">
        <v>1476</v>
      </c>
      <c r="K1652" s="127" t="s">
        <v>1477</v>
      </c>
      <c r="L1652" s="65">
        <v>68000</v>
      </c>
      <c r="M1652" s="211">
        <v>45536</v>
      </c>
    </row>
    <row r="1653" spans="1:13" ht="40.5" x14ac:dyDescent="0.2">
      <c r="A1653" s="18" t="s">
        <v>60</v>
      </c>
      <c r="B1653" s="18" t="s">
        <v>16</v>
      </c>
      <c r="C1653" s="18" t="s">
        <v>72</v>
      </c>
      <c r="D1653" s="111" t="s">
        <v>118</v>
      </c>
      <c r="E1653" s="122" t="s">
        <v>118</v>
      </c>
      <c r="F1653" s="57" t="s">
        <v>23</v>
      </c>
      <c r="G1653" s="66">
        <v>18240302</v>
      </c>
      <c r="H1653" s="46">
        <v>45562</v>
      </c>
      <c r="I1653" s="41" t="s">
        <v>630</v>
      </c>
      <c r="J1653" s="41" t="s">
        <v>220</v>
      </c>
      <c r="K1653" s="76" t="s">
        <v>145</v>
      </c>
      <c r="L1653" s="65">
        <v>2981919</v>
      </c>
      <c r="M1653" s="211">
        <v>45536</v>
      </c>
    </row>
    <row r="1654" spans="1:13" ht="40.5" x14ac:dyDescent="0.2">
      <c r="A1654" s="18" t="s">
        <v>60</v>
      </c>
      <c r="B1654" s="18" t="s">
        <v>16</v>
      </c>
      <c r="C1654" s="18" t="s">
        <v>72</v>
      </c>
      <c r="D1654" s="111" t="s">
        <v>118</v>
      </c>
      <c r="E1654" s="122" t="s">
        <v>118</v>
      </c>
      <c r="F1654" s="57" t="s">
        <v>23</v>
      </c>
      <c r="G1654" s="66">
        <v>18240303</v>
      </c>
      <c r="H1654" s="46">
        <v>45562</v>
      </c>
      <c r="I1654" s="41" t="s">
        <v>631</v>
      </c>
      <c r="J1654" s="41" t="s">
        <v>220</v>
      </c>
      <c r="K1654" s="76" t="s">
        <v>145</v>
      </c>
      <c r="L1654" s="65">
        <v>321300</v>
      </c>
      <c r="M1654" s="211">
        <v>45536</v>
      </c>
    </row>
    <row r="1655" spans="1:13" ht="27" x14ac:dyDescent="0.2">
      <c r="A1655" s="18" t="s">
        <v>18</v>
      </c>
      <c r="B1655" s="32" t="s">
        <v>14</v>
      </c>
      <c r="C1655" s="37" t="s">
        <v>20</v>
      </c>
      <c r="D1655" s="31" t="s">
        <v>15</v>
      </c>
      <c r="E1655" s="31" t="s">
        <v>15</v>
      </c>
      <c r="F1655" s="57" t="s">
        <v>23</v>
      </c>
      <c r="G1655" s="66">
        <v>1240135</v>
      </c>
      <c r="H1655" s="46">
        <v>45562</v>
      </c>
      <c r="I1655" s="41" t="s">
        <v>662</v>
      </c>
      <c r="J1655" s="41" t="s">
        <v>663</v>
      </c>
      <c r="K1655" s="76" t="s">
        <v>103</v>
      </c>
      <c r="L1655" s="65">
        <v>403172</v>
      </c>
      <c r="M1655" s="211">
        <v>45536</v>
      </c>
    </row>
    <row r="1656" spans="1:13" ht="13.5" x14ac:dyDescent="0.2">
      <c r="A1656" s="18" t="s">
        <v>57</v>
      </c>
      <c r="B1656" s="32" t="s">
        <v>14</v>
      </c>
      <c r="C1656" s="37" t="s">
        <v>20</v>
      </c>
      <c r="D1656" s="31" t="s">
        <v>15</v>
      </c>
      <c r="E1656" s="31" t="s">
        <v>15</v>
      </c>
      <c r="F1656" s="57" t="s">
        <v>23</v>
      </c>
      <c r="G1656" s="36">
        <v>2240322</v>
      </c>
      <c r="H1656" s="68">
        <v>45562</v>
      </c>
      <c r="I1656" s="32" t="s">
        <v>715</v>
      </c>
      <c r="J1656" s="32" t="s">
        <v>716</v>
      </c>
      <c r="K1656" s="36" t="s">
        <v>717</v>
      </c>
      <c r="L1656" s="65">
        <v>3076973</v>
      </c>
      <c r="M1656" s="211">
        <v>45536</v>
      </c>
    </row>
    <row r="1657" spans="1:13" ht="27" x14ac:dyDescent="0.2">
      <c r="A1657" s="18" t="s">
        <v>57</v>
      </c>
      <c r="B1657" s="32" t="s">
        <v>0</v>
      </c>
      <c r="C1657" s="18" t="s">
        <v>72</v>
      </c>
      <c r="D1657" s="31" t="s">
        <v>15</v>
      </c>
      <c r="E1657" s="31" t="s">
        <v>15</v>
      </c>
      <c r="F1657" s="57" t="s">
        <v>23</v>
      </c>
      <c r="G1657" s="36">
        <v>2240323</v>
      </c>
      <c r="H1657" s="68">
        <v>45562</v>
      </c>
      <c r="I1657" s="32" t="s">
        <v>718</v>
      </c>
      <c r="J1657" s="32" t="s">
        <v>605</v>
      </c>
      <c r="K1657" s="36" t="s">
        <v>96</v>
      </c>
      <c r="L1657" s="65">
        <v>328507</v>
      </c>
      <c r="M1657" s="211">
        <v>45536</v>
      </c>
    </row>
    <row r="1658" spans="1:13" ht="27" x14ac:dyDescent="0.2">
      <c r="A1658" s="18" t="s">
        <v>57</v>
      </c>
      <c r="B1658" s="18" t="s">
        <v>16</v>
      </c>
      <c r="C1658" s="18" t="s">
        <v>72</v>
      </c>
      <c r="D1658" s="42" t="s">
        <v>328</v>
      </c>
      <c r="E1658" s="47">
        <v>45240</v>
      </c>
      <c r="F1658" s="57" t="s">
        <v>19</v>
      </c>
      <c r="G1658" s="36">
        <v>2240324</v>
      </c>
      <c r="H1658" s="68">
        <v>45562</v>
      </c>
      <c r="I1658" s="32" t="s">
        <v>719</v>
      </c>
      <c r="J1658" s="32" t="s">
        <v>426</v>
      </c>
      <c r="K1658" s="36" t="s">
        <v>329</v>
      </c>
      <c r="L1658" s="65">
        <v>4321029</v>
      </c>
      <c r="M1658" s="211">
        <v>45536</v>
      </c>
    </row>
    <row r="1659" spans="1:13" ht="27" x14ac:dyDescent="0.2">
      <c r="A1659" s="18" t="s">
        <v>57</v>
      </c>
      <c r="B1659" s="18" t="s">
        <v>16</v>
      </c>
      <c r="C1659" s="18" t="s">
        <v>72</v>
      </c>
      <c r="D1659" s="42" t="s">
        <v>328</v>
      </c>
      <c r="E1659" s="47">
        <v>45240</v>
      </c>
      <c r="F1659" s="57" t="s">
        <v>19</v>
      </c>
      <c r="G1659" s="36">
        <v>2240325</v>
      </c>
      <c r="H1659" s="68">
        <v>45562</v>
      </c>
      <c r="I1659" s="32" t="s">
        <v>720</v>
      </c>
      <c r="J1659" s="32" t="s">
        <v>426</v>
      </c>
      <c r="K1659" s="36" t="s">
        <v>329</v>
      </c>
      <c r="L1659" s="65">
        <v>4771785</v>
      </c>
      <c r="M1659" s="211">
        <v>45536</v>
      </c>
    </row>
    <row r="1660" spans="1:13" ht="27" x14ac:dyDescent="0.2">
      <c r="A1660" s="18" t="s">
        <v>57</v>
      </c>
      <c r="B1660" s="128" t="s">
        <v>2</v>
      </c>
      <c r="C1660" s="128" t="s">
        <v>2</v>
      </c>
      <c r="D1660" s="118" t="s">
        <v>606</v>
      </c>
      <c r="E1660" s="44">
        <v>45517</v>
      </c>
      <c r="F1660" s="57" t="s">
        <v>23</v>
      </c>
      <c r="G1660" s="36">
        <v>2240326</v>
      </c>
      <c r="H1660" s="68">
        <v>45562</v>
      </c>
      <c r="I1660" s="32" t="s">
        <v>721</v>
      </c>
      <c r="J1660" s="41" t="s">
        <v>90</v>
      </c>
      <c r="K1660" s="36" t="s">
        <v>27</v>
      </c>
      <c r="L1660" s="65">
        <v>253696</v>
      </c>
      <c r="M1660" s="211">
        <v>45536</v>
      </c>
    </row>
    <row r="1661" spans="1:13" ht="40.5" x14ac:dyDescent="0.2">
      <c r="A1661" s="18" t="s">
        <v>55</v>
      </c>
      <c r="B1661" s="128" t="s">
        <v>2</v>
      </c>
      <c r="C1661" s="128" t="s">
        <v>2</v>
      </c>
      <c r="D1661" s="118" t="s">
        <v>606</v>
      </c>
      <c r="E1661" s="44">
        <v>45517</v>
      </c>
      <c r="F1661" s="57" t="s">
        <v>25</v>
      </c>
      <c r="G1661" s="66">
        <v>32400211</v>
      </c>
      <c r="H1661" s="44">
        <v>45562</v>
      </c>
      <c r="I1661" s="32" t="s">
        <v>743</v>
      </c>
      <c r="J1661" s="41" t="s">
        <v>90</v>
      </c>
      <c r="K1661" s="36" t="s">
        <v>27</v>
      </c>
      <c r="L1661" s="133">
        <v>107796</v>
      </c>
      <c r="M1661" s="211">
        <v>45536</v>
      </c>
    </row>
    <row r="1662" spans="1:13" ht="27" x14ac:dyDescent="0.2">
      <c r="A1662" s="18" t="s">
        <v>54</v>
      </c>
      <c r="B1662" s="32" t="s">
        <v>14</v>
      </c>
      <c r="C1662" s="37" t="s">
        <v>20</v>
      </c>
      <c r="D1662" s="31" t="s">
        <v>15</v>
      </c>
      <c r="E1662" s="31" t="s">
        <v>15</v>
      </c>
      <c r="F1662" s="57" t="s">
        <v>25</v>
      </c>
      <c r="G1662" s="134">
        <v>42400293</v>
      </c>
      <c r="H1662" s="79">
        <v>45562</v>
      </c>
      <c r="I1662" s="135" t="s">
        <v>782</v>
      </c>
      <c r="J1662" s="135" t="s">
        <v>781</v>
      </c>
      <c r="K1662" s="137" t="s">
        <v>69</v>
      </c>
      <c r="L1662" s="136">
        <v>1106700</v>
      </c>
      <c r="M1662" s="211">
        <v>45536</v>
      </c>
    </row>
    <row r="1663" spans="1:13" ht="27" x14ac:dyDescent="0.2">
      <c r="A1663" s="18" t="s">
        <v>54</v>
      </c>
      <c r="B1663" s="128" t="s">
        <v>2</v>
      </c>
      <c r="C1663" s="128" t="s">
        <v>2</v>
      </c>
      <c r="D1663" s="118" t="s">
        <v>606</v>
      </c>
      <c r="E1663" s="44">
        <v>45517</v>
      </c>
      <c r="F1663" s="57" t="s">
        <v>25</v>
      </c>
      <c r="G1663" s="134">
        <v>42400294</v>
      </c>
      <c r="H1663" s="79">
        <v>45562</v>
      </c>
      <c r="I1663" s="135" t="s">
        <v>783</v>
      </c>
      <c r="J1663" s="41" t="s">
        <v>90</v>
      </c>
      <c r="K1663" s="36" t="s">
        <v>27</v>
      </c>
      <c r="L1663" s="136">
        <v>275166</v>
      </c>
      <c r="M1663" s="211">
        <v>45536</v>
      </c>
    </row>
    <row r="1664" spans="1:13" ht="27" x14ac:dyDescent="0.2">
      <c r="A1664" s="18" t="s">
        <v>54</v>
      </c>
      <c r="B1664" s="128" t="s">
        <v>2</v>
      </c>
      <c r="C1664" s="128" t="s">
        <v>2</v>
      </c>
      <c r="D1664" s="118" t="s">
        <v>606</v>
      </c>
      <c r="E1664" s="44">
        <v>45517</v>
      </c>
      <c r="F1664" s="57" t="s">
        <v>25</v>
      </c>
      <c r="G1664" s="134">
        <v>42400295</v>
      </c>
      <c r="H1664" s="79">
        <v>45562</v>
      </c>
      <c r="I1664" s="135" t="s">
        <v>783</v>
      </c>
      <c r="J1664" s="41" t="s">
        <v>90</v>
      </c>
      <c r="K1664" s="36" t="s">
        <v>27</v>
      </c>
      <c r="L1664" s="136">
        <v>232166</v>
      </c>
      <c r="M1664" s="211">
        <v>45536</v>
      </c>
    </row>
    <row r="1665" spans="1:13" ht="13.5" x14ac:dyDescent="0.2">
      <c r="A1665" s="18" t="s">
        <v>84</v>
      </c>
      <c r="B1665" s="32" t="s">
        <v>14</v>
      </c>
      <c r="C1665" s="37" t="s">
        <v>20</v>
      </c>
      <c r="D1665" s="31" t="s">
        <v>15</v>
      </c>
      <c r="E1665" s="31" t="s">
        <v>15</v>
      </c>
      <c r="F1665" s="57" t="s">
        <v>25</v>
      </c>
      <c r="G1665" s="127">
        <v>5240432</v>
      </c>
      <c r="H1665" s="120">
        <v>45562</v>
      </c>
      <c r="I1665" s="84" t="s">
        <v>821</v>
      </c>
      <c r="J1665" s="41" t="s">
        <v>117</v>
      </c>
      <c r="K1665" s="127" t="s">
        <v>43</v>
      </c>
      <c r="L1665" s="74">
        <v>35700</v>
      </c>
      <c r="M1665" s="211">
        <v>45536</v>
      </c>
    </row>
    <row r="1666" spans="1:13" ht="13.5" x14ac:dyDescent="0.2">
      <c r="A1666" s="18" t="s">
        <v>84</v>
      </c>
      <c r="B1666" s="18" t="s">
        <v>16</v>
      </c>
      <c r="C1666" s="18" t="s">
        <v>72</v>
      </c>
      <c r="D1666" s="141" t="s">
        <v>822</v>
      </c>
      <c r="E1666" s="120">
        <v>45460</v>
      </c>
      <c r="F1666" s="57" t="s">
        <v>25</v>
      </c>
      <c r="G1666" s="127">
        <v>5240433</v>
      </c>
      <c r="H1666" s="120">
        <v>45562</v>
      </c>
      <c r="I1666" s="41" t="s">
        <v>823</v>
      </c>
      <c r="J1666" s="84" t="s">
        <v>824</v>
      </c>
      <c r="K1666" s="76" t="s">
        <v>825</v>
      </c>
      <c r="L1666" s="74">
        <v>6299801</v>
      </c>
      <c r="M1666" s="211">
        <v>45536</v>
      </c>
    </row>
    <row r="1667" spans="1:13" ht="13.5" x14ac:dyDescent="0.2">
      <c r="A1667" s="18" t="s">
        <v>84</v>
      </c>
      <c r="B1667" s="18" t="s">
        <v>16</v>
      </c>
      <c r="C1667" s="18" t="s">
        <v>72</v>
      </c>
      <c r="D1667" s="141" t="s">
        <v>822</v>
      </c>
      <c r="E1667" s="120">
        <v>45460</v>
      </c>
      <c r="F1667" s="57" t="s">
        <v>25</v>
      </c>
      <c r="G1667" s="127">
        <v>5240434</v>
      </c>
      <c r="H1667" s="120">
        <v>45562</v>
      </c>
      <c r="I1667" s="41" t="s">
        <v>826</v>
      </c>
      <c r="J1667" s="84" t="s">
        <v>827</v>
      </c>
      <c r="K1667" s="127" t="s">
        <v>828</v>
      </c>
      <c r="L1667" s="74">
        <v>4545800</v>
      </c>
      <c r="M1667" s="211">
        <v>45536</v>
      </c>
    </row>
    <row r="1668" spans="1:13" ht="13.5" x14ac:dyDescent="0.2">
      <c r="A1668" s="18" t="s">
        <v>109</v>
      </c>
      <c r="B1668" s="32" t="s">
        <v>14</v>
      </c>
      <c r="C1668" s="37" t="s">
        <v>20</v>
      </c>
      <c r="D1668" s="31" t="s">
        <v>15</v>
      </c>
      <c r="E1668" s="31" t="s">
        <v>15</v>
      </c>
      <c r="F1668" s="57" t="s">
        <v>25</v>
      </c>
      <c r="G1668" s="144">
        <v>8240185</v>
      </c>
      <c r="H1668" s="59">
        <v>45562</v>
      </c>
      <c r="I1668" s="77" t="s">
        <v>926</v>
      </c>
      <c r="J1668" s="77" t="s">
        <v>927</v>
      </c>
      <c r="K1668" s="64" t="s">
        <v>928</v>
      </c>
      <c r="L1668" s="72">
        <v>47400</v>
      </c>
      <c r="M1668" s="211">
        <v>45536</v>
      </c>
    </row>
    <row r="1669" spans="1:13" ht="13.5" x14ac:dyDescent="0.2">
      <c r="A1669" s="18" t="s">
        <v>109</v>
      </c>
      <c r="B1669" s="32" t="s">
        <v>14</v>
      </c>
      <c r="C1669" s="37" t="s">
        <v>20</v>
      </c>
      <c r="D1669" s="31" t="s">
        <v>15</v>
      </c>
      <c r="E1669" s="31" t="s">
        <v>15</v>
      </c>
      <c r="F1669" s="57" t="s">
        <v>23</v>
      </c>
      <c r="G1669" s="144">
        <v>8240186</v>
      </c>
      <c r="H1669" s="59">
        <v>45562</v>
      </c>
      <c r="I1669" s="77" t="s">
        <v>949</v>
      </c>
      <c r="J1669" s="77" t="s">
        <v>190</v>
      </c>
      <c r="K1669" s="64" t="s">
        <v>32</v>
      </c>
      <c r="L1669" s="72">
        <v>595259</v>
      </c>
      <c r="M1669" s="211">
        <v>45536</v>
      </c>
    </row>
    <row r="1670" spans="1:13" ht="13.5" x14ac:dyDescent="0.2">
      <c r="A1670" s="18" t="s">
        <v>109</v>
      </c>
      <c r="B1670" s="32" t="s">
        <v>14</v>
      </c>
      <c r="C1670" s="37" t="s">
        <v>20</v>
      </c>
      <c r="D1670" s="31" t="s">
        <v>15</v>
      </c>
      <c r="E1670" s="31" t="s">
        <v>15</v>
      </c>
      <c r="F1670" s="57" t="s">
        <v>23</v>
      </c>
      <c r="G1670" s="144">
        <v>8240187</v>
      </c>
      <c r="H1670" s="59">
        <v>45562</v>
      </c>
      <c r="I1670" s="77" t="s">
        <v>970</v>
      </c>
      <c r="J1670" s="77" t="s">
        <v>971</v>
      </c>
      <c r="K1670" s="64" t="s">
        <v>972</v>
      </c>
      <c r="L1670" s="72">
        <v>357000</v>
      </c>
      <c r="M1670" s="211">
        <v>45536</v>
      </c>
    </row>
    <row r="1671" spans="1:13" ht="27" x14ac:dyDescent="0.2">
      <c r="A1671" s="18" t="s">
        <v>981</v>
      </c>
      <c r="B1671" s="32" t="s">
        <v>0</v>
      </c>
      <c r="C1671" s="18" t="s">
        <v>72</v>
      </c>
      <c r="D1671" s="31" t="s">
        <v>15</v>
      </c>
      <c r="E1671" s="31" t="s">
        <v>15</v>
      </c>
      <c r="F1671" s="57" t="s">
        <v>25</v>
      </c>
      <c r="G1671" s="43">
        <v>9240305</v>
      </c>
      <c r="H1671" s="46">
        <v>45562</v>
      </c>
      <c r="I1671" s="41" t="s">
        <v>1012</v>
      </c>
      <c r="J1671" s="41" t="s">
        <v>192</v>
      </c>
      <c r="K1671" s="76" t="s">
        <v>89</v>
      </c>
      <c r="L1671" s="65">
        <v>307020</v>
      </c>
      <c r="M1671" s="211">
        <v>45536</v>
      </c>
    </row>
    <row r="1672" spans="1:13" ht="13.5" x14ac:dyDescent="0.2">
      <c r="A1672" s="18" t="s">
        <v>59</v>
      </c>
      <c r="B1672" s="32" t="s">
        <v>14</v>
      </c>
      <c r="C1672" s="37" t="s">
        <v>20</v>
      </c>
      <c r="D1672" s="31" t="s">
        <v>15</v>
      </c>
      <c r="E1672" s="31" t="s">
        <v>15</v>
      </c>
      <c r="F1672" s="57" t="s">
        <v>25</v>
      </c>
      <c r="G1672" s="43">
        <v>19240281</v>
      </c>
      <c r="H1672" s="45">
        <v>45562</v>
      </c>
      <c r="I1672" s="84" t="s">
        <v>1044</v>
      </c>
      <c r="J1672" s="41" t="s">
        <v>1045</v>
      </c>
      <c r="K1672" s="130" t="s">
        <v>559</v>
      </c>
      <c r="L1672" s="133">
        <v>688418</v>
      </c>
      <c r="M1672" s="211">
        <v>45536</v>
      </c>
    </row>
    <row r="1673" spans="1:13" ht="13.5" x14ac:dyDescent="0.2">
      <c r="A1673" s="18" t="s">
        <v>59</v>
      </c>
      <c r="B1673" s="32" t="s">
        <v>14</v>
      </c>
      <c r="C1673" s="37" t="s">
        <v>20</v>
      </c>
      <c r="D1673" s="31" t="s">
        <v>15</v>
      </c>
      <c r="E1673" s="31" t="s">
        <v>15</v>
      </c>
      <c r="F1673" s="57" t="s">
        <v>25</v>
      </c>
      <c r="G1673" s="43">
        <v>19240284</v>
      </c>
      <c r="H1673" s="45">
        <v>45562</v>
      </c>
      <c r="I1673" s="84" t="s">
        <v>1046</v>
      </c>
      <c r="J1673" s="41" t="s">
        <v>1047</v>
      </c>
      <c r="K1673" s="130" t="s">
        <v>169</v>
      </c>
      <c r="L1673" s="133">
        <v>571200</v>
      </c>
      <c r="M1673" s="211">
        <v>45536</v>
      </c>
    </row>
    <row r="1674" spans="1:13" ht="27" x14ac:dyDescent="0.2">
      <c r="A1674" s="18" t="s">
        <v>58</v>
      </c>
      <c r="B1674" s="128" t="s">
        <v>2</v>
      </c>
      <c r="C1674" s="128" t="s">
        <v>2</v>
      </c>
      <c r="D1674" s="118" t="s">
        <v>606</v>
      </c>
      <c r="E1674" s="44">
        <v>45517</v>
      </c>
      <c r="F1674" s="57" t="s">
        <v>25</v>
      </c>
      <c r="G1674" s="64">
        <v>10240360</v>
      </c>
      <c r="H1674" s="67">
        <v>45562</v>
      </c>
      <c r="I1674" s="37" t="s">
        <v>1079</v>
      </c>
      <c r="J1674" s="41" t="s">
        <v>90</v>
      </c>
      <c r="K1674" s="36" t="s">
        <v>27</v>
      </c>
      <c r="L1674" s="70">
        <v>266403</v>
      </c>
      <c r="M1674" s="211">
        <v>45536</v>
      </c>
    </row>
    <row r="1675" spans="1:13" ht="40.5" x14ac:dyDescent="0.2">
      <c r="A1675" s="18" t="s">
        <v>49</v>
      </c>
      <c r="B1675" s="128" t="s">
        <v>2</v>
      </c>
      <c r="C1675" s="128" t="s">
        <v>2</v>
      </c>
      <c r="D1675" s="118" t="s">
        <v>606</v>
      </c>
      <c r="E1675" s="44">
        <v>45517</v>
      </c>
      <c r="F1675" s="57" t="s">
        <v>23</v>
      </c>
      <c r="G1675" s="36">
        <v>11240361</v>
      </c>
      <c r="H1675" s="47">
        <v>45562</v>
      </c>
      <c r="I1675" s="32" t="s">
        <v>1108</v>
      </c>
      <c r="J1675" s="41" t="s">
        <v>90</v>
      </c>
      <c r="K1675" s="36" t="s">
        <v>27</v>
      </c>
      <c r="L1675" s="65">
        <v>206796</v>
      </c>
      <c r="M1675" s="211">
        <v>45536</v>
      </c>
    </row>
    <row r="1676" spans="1:13" ht="40.5" x14ac:dyDescent="0.2">
      <c r="A1676" s="18" t="s">
        <v>49</v>
      </c>
      <c r="B1676" s="128" t="s">
        <v>2</v>
      </c>
      <c r="C1676" s="128" t="s">
        <v>2</v>
      </c>
      <c r="D1676" s="118" t="s">
        <v>606</v>
      </c>
      <c r="E1676" s="44">
        <v>45517</v>
      </c>
      <c r="F1676" s="57" t="s">
        <v>23</v>
      </c>
      <c r="G1676" s="36">
        <v>11240362</v>
      </c>
      <c r="H1676" s="47">
        <v>45562</v>
      </c>
      <c r="I1676" s="32" t="s">
        <v>1109</v>
      </c>
      <c r="J1676" s="41" t="s">
        <v>90</v>
      </c>
      <c r="K1676" s="36" t="s">
        <v>27</v>
      </c>
      <c r="L1676" s="65">
        <v>179039</v>
      </c>
      <c r="M1676" s="211">
        <v>45536</v>
      </c>
    </row>
    <row r="1677" spans="1:13" ht="40.5" x14ac:dyDescent="0.2">
      <c r="A1677" s="18" t="s">
        <v>49</v>
      </c>
      <c r="B1677" s="128" t="s">
        <v>2</v>
      </c>
      <c r="C1677" s="128" t="s">
        <v>2</v>
      </c>
      <c r="D1677" s="118" t="s">
        <v>606</v>
      </c>
      <c r="E1677" s="44">
        <v>45517</v>
      </c>
      <c r="F1677" s="57" t="s">
        <v>23</v>
      </c>
      <c r="G1677" s="36">
        <v>11240363</v>
      </c>
      <c r="H1677" s="47">
        <v>45562</v>
      </c>
      <c r="I1677" s="41" t="s">
        <v>1110</v>
      </c>
      <c r="J1677" s="41" t="s">
        <v>90</v>
      </c>
      <c r="K1677" s="36" t="s">
        <v>27</v>
      </c>
      <c r="L1677" s="65">
        <v>155722</v>
      </c>
      <c r="M1677" s="211">
        <v>45536</v>
      </c>
    </row>
    <row r="1678" spans="1:13" ht="40.5" x14ac:dyDescent="0.2">
      <c r="A1678" s="18" t="s">
        <v>49</v>
      </c>
      <c r="B1678" s="128" t="s">
        <v>2</v>
      </c>
      <c r="C1678" s="128" t="s">
        <v>2</v>
      </c>
      <c r="D1678" s="118" t="s">
        <v>606</v>
      </c>
      <c r="E1678" s="44">
        <v>45517</v>
      </c>
      <c r="F1678" s="57" t="s">
        <v>23</v>
      </c>
      <c r="G1678" s="36">
        <v>11240364</v>
      </c>
      <c r="H1678" s="47">
        <v>45562</v>
      </c>
      <c r="I1678" s="41" t="s">
        <v>1111</v>
      </c>
      <c r="J1678" s="41" t="s">
        <v>90</v>
      </c>
      <c r="K1678" s="36" t="s">
        <v>27</v>
      </c>
      <c r="L1678" s="65">
        <v>115539</v>
      </c>
      <c r="M1678" s="211">
        <v>45536</v>
      </c>
    </row>
    <row r="1679" spans="1:13" ht="27" x14ac:dyDescent="0.2">
      <c r="A1679" s="18" t="s">
        <v>48</v>
      </c>
      <c r="B1679" s="32" t="s">
        <v>0</v>
      </c>
      <c r="C1679" s="18" t="s">
        <v>72</v>
      </c>
      <c r="D1679" s="31" t="s">
        <v>15</v>
      </c>
      <c r="E1679" s="31" t="s">
        <v>15</v>
      </c>
      <c r="F1679" s="57" t="s">
        <v>25</v>
      </c>
      <c r="G1679" s="147">
        <v>12240201</v>
      </c>
      <c r="H1679" s="44">
        <v>45562</v>
      </c>
      <c r="I1679" s="32" t="s">
        <v>1153</v>
      </c>
      <c r="J1679" s="32" t="s">
        <v>152</v>
      </c>
      <c r="K1679" s="35" t="s">
        <v>153</v>
      </c>
      <c r="L1679" s="133">
        <v>168646</v>
      </c>
      <c r="M1679" s="211">
        <v>45536</v>
      </c>
    </row>
    <row r="1680" spans="1:13" ht="27" x14ac:dyDescent="0.2">
      <c r="A1680" s="18" t="s">
        <v>48</v>
      </c>
      <c r="B1680" s="32" t="s">
        <v>14</v>
      </c>
      <c r="C1680" s="37" t="s">
        <v>20</v>
      </c>
      <c r="D1680" s="31" t="s">
        <v>15</v>
      </c>
      <c r="E1680" s="31" t="s">
        <v>15</v>
      </c>
      <c r="F1680" s="57" t="s">
        <v>25</v>
      </c>
      <c r="G1680" s="147">
        <v>12240202</v>
      </c>
      <c r="H1680" s="44">
        <v>45562</v>
      </c>
      <c r="I1680" s="32" t="s">
        <v>1154</v>
      </c>
      <c r="J1680" s="32" t="s">
        <v>1123</v>
      </c>
      <c r="K1680" s="35" t="s">
        <v>182</v>
      </c>
      <c r="L1680" s="133">
        <v>197055</v>
      </c>
      <c r="M1680" s="211">
        <v>45536</v>
      </c>
    </row>
    <row r="1681" spans="1:13" ht="13.5" x14ac:dyDescent="0.2">
      <c r="A1681" s="18" t="s">
        <v>48</v>
      </c>
      <c r="B1681" s="32" t="s">
        <v>14</v>
      </c>
      <c r="C1681" s="37" t="s">
        <v>20</v>
      </c>
      <c r="D1681" s="31" t="s">
        <v>15</v>
      </c>
      <c r="E1681" s="31" t="s">
        <v>15</v>
      </c>
      <c r="F1681" s="57" t="s">
        <v>25</v>
      </c>
      <c r="G1681" s="147">
        <v>12240203</v>
      </c>
      <c r="H1681" s="44">
        <v>45562</v>
      </c>
      <c r="I1681" s="32" t="s">
        <v>1155</v>
      </c>
      <c r="J1681" s="32" t="s">
        <v>1156</v>
      </c>
      <c r="K1681" s="35" t="s">
        <v>1157</v>
      </c>
      <c r="L1681" s="133">
        <v>53550</v>
      </c>
      <c r="M1681" s="211">
        <v>45536</v>
      </c>
    </row>
    <row r="1682" spans="1:13" ht="27" x14ac:dyDescent="0.2">
      <c r="A1682" s="18" t="s">
        <v>48</v>
      </c>
      <c r="B1682" s="128" t="s">
        <v>2</v>
      </c>
      <c r="C1682" s="128" t="s">
        <v>2</v>
      </c>
      <c r="D1682" s="118" t="s">
        <v>606</v>
      </c>
      <c r="E1682" s="44">
        <v>45517</v>
      </c>
      <c r="F1682" s="57" t="s">
        <v>25</v>
      </c>
      <c r="G1682" s="147">
        <v>12240204</v>
      </c>
      <c r="H1682" s="44">
        <v>45562</v>
      </c>
      <c r="I1682" s="32" t="s">
        <v>1158</v>
      </c>
      <c r="J1682" s="41" t="s">
        <v>90</v>
      </c>
      <c r="K1682" s="36" t="s">
        <v>27</v>
      </c>
      <c r="L1682" s="133">
        <v>495666</v>
      </c>
      <c r="M1682" s="211">
        <v>45536</v>
      </c>
    </row>
    <row r="1683" spans="1:13" ht="40.5" x14ac:dyDescent="0.2">
      <c r="A1683" s="88" t="s">
        <v>17</v>
      </c>
      <c r="B1683" s="32" t="s">
        <v>0</v>
      </c>
      <c r="C1683" s="18" t="s">
        <v>72</v>
      </c>
      <c r="D1683" s="31" t="s">
        <v>15</v>
      </c>
      <c r="E1683" s="31" t="s">
        <v>15</v>
      </c>
      <c r="F1683" s="57" t="s">
        <v>25</v>
      </c>
      <c r="G1683" s="152">
        <v>17240935</v>
      </c>
      <c r="H1683" s="120">
        <v>45562</v>
      </c>
      <c r="I1683" s="41" t="s">
        <v>1478</v>
      </c>
      <c r="J1683" s="84" t="s">
        <v>385</v>
      </c>
      <c r="K1683" s="127" t="s">
        <v>195</v>
      </c>
      <c r="L1683" s="65">
        <v>840000</v>
      </c>
      <c r="M1683" s="211">
        <v>45536</v>
      </c>
    </row>
    <row r="1684" spans="1:13" ht="40.5" x14ac:dyDescent="0.2">
      <c r="A1684" s="18" t="s">
        <v>60</v>
      </c>
      <c r="B1684" s="128" t="s">
        <v>2</v>
      </c>
      <c r="C1684" s="128" t="s">
        <v>2</v>
      </c>
      <c r="D1684" s="118" t="s">
        <v>606</v>
      </c>
      <c r="E1684" s="44">
        <v>45517</v>
      </c>
      <c r="F1684" s="57" t="s">
        <v>23</v>
      </c>
      <c r="G1684" s="66">
        <v>18240304</v>
      </c>
      <c r="H1684" s="46">
        <v>45565</v>
      </c>
      <c r="I1684" s="41" t="s">
        <v>632</v>
      </c>
      <c r="J1684" s="41" t="s">
        <v>90</v>
      </c>
      <c r="K1684" s="36" t="s">
        <v>27</v>
      </c>
      <c r="L1684" s="65">
        <v>135536</v>
      </c>
      <c r="M1684" s="211">
        <v>45536</v>
      </c>
    </row>
    <row r="1685" spans="1:13" ht="40.5" x14ac:dyDescent="0.2">
      <c r="A1685" s="18" t="s">
        <v>60</v>
      </c>
      <c r="B1685" s="32" t="s">
        <v>14</v>
      </c>
      <c r="C1685" s="37" t="s">
        <v>20</v>
      </c>
      <c r="D1685" s="31" t="s">
        <v>15</v>
      </c>
      <c r="E1685" s="31" t="s">
        <v>15</v>
      </c>
      <c r="F1685" s="57" t="s">
        <v>23</v>
      </c>
      <c r="G1685" s="66">
        <v>18240305</v>
      </c>
      <c r="H1685" s="46">
        <v>45565</v>
      </c>
      <c r="I1685" s="41" t="s">
        <v>633</v>
      </c>
      <c r="J1685" s="41" t="s">
        <v>634</v>
      </c>
      <c r="K1685" s="76" t="s">
        <v>635</v>
      </c>
      <c r="L1685" s="65">
        <v>113050</v>
      </c>
      <c r="M1685" s="211">
        <v>45536</v>
      </c>
    </row>
    <row r="1686" spans="1:13" ht="27" x14ac:dyDescent="0.2">
      <c r="A1686" s="18" t="s">
        <v>60</v>
      </c>
      <c r="B1686" s="73" t="s">
        <v>636</v>
      </c>
      <c r="C1686" s="37" t="s">
        <v>73</v>
      </c>
      <c r="D1686" s="31" t="s">
        <v>15</v>
      </c>
      <c r="E1686" s="31" t="s">
        <v>15</v>
      </c>
      <c r="F1686" s="57" t="s">
        <v>25</v>
      </c>
      <c r="G1686" s="66">
        <v>18240306</v>
      </c>
      <c r="H1686" s="46">
        <v>45565</v>
      </c>
      <c r="I1686" s="41" t="s">
        <v>637</v>
      </c>
      <c r="J1686" s="41" t="s">
        <v>638</v>
      </c>
      <c r="K1686" s="76" t="s">
        <v>639</v>
      </c>
      <c r="L1686" s="65">
        <v>1893112</v>
      </c>
      <c r="M1686" s="211">
        <v>45536</v>
      </c>
    </row>
    <row r="1687" spans="1:13" ht="40.5" x14ac:dyDescent="0.2">
      <c r="A1687" s="18" t="s">
        <v>60</v>
      </c>
      <c r="B1687" s="18" t="s">
        <v>16</v>
      </c>
      <c r="C1687" s="18" t="s">
        <v>72</v>
      </c>
      <c r="D1687" s="111" t="s">
        <v>118</v>
      </c>
      <c r="E1687" s="44" t="s">
        <v>118</v>
      </c>
      <c r="F1687" s="57" t="s">
        <v>23</v>
      </c>
      <c r="G1687" s="66">
        <v>18240307</v>
      </c>
      <c r="H1687" s="46">
        <v>45565</v>
      </c>
      <c r="I1687" s="41" t="s">
        <v>640</v>
      </c>
      <c r="J1687" s="41" t="s">
        <v>609</v>
      </c>
      <c r="K1687" s="76" t="s">
        <v>176</v>
      </c>
      <c r="L1687" s="65">
        <v>90000</v>
      </c>
      <c r="M1687" s="211">
        <v>45536</v>
      </c>
    </row>
    <row r="1688" spans="1:13" ht="40.5" x14ac:dyDescent="0.2">
      <c r="A1688" s="18" t="s">
        <v>60</v>
      </c>
      <c r="B1688" s="18" t="s">
        <v>16</v>
      </c>
      <c r="C1688" s="18" t="s">
        <v>72</v>
      </c>
      <c r="D1688" s="111" t="s">
        <v>118</v>
      </c>
      <c r="E1688" s="44" t="s">
        <v>118</v>
      </c>
      <c r="F1688" s="57" t="s">
        <v>23</v>
      </c>
      <c r="G1688" s="66">
        <v>18240308</v>
      </c>
      <c r="H1688" s="46">
        <v>45565</v>
      </c>
      <c r="I1688" s="41" t="s">
        <v>641</v>
      </c>
      <c r="J1688" s="41" t="s">
        <v>609</v>
      </c>
      <c r="K1688" s="76" t="s">
        <v>176</v>
      </c>
      <c r="L1688" s="65">
        <v>607000</v>
      </c>
      <c r="M1688" s="211">
        <v>45536</v>
      </c>
    </row>
    <row r="1689" spans="1:13" ht="27" x14ac:dyDescent="0.2">
      <c r="A1689" s="18" t="s">
        <v>57</v>
      </c>
      <c r="B1689" s="128" t="s">
        <v>2</v>
      </c>
      <c r="C1689" s="128" t="s">
        <v>2</v>
      </c>
      <c r="D1689" s="118" t="s">
        <v>606</v>
      </c>
      <c r="E1689" s="44">
        <v>45517</v>
      </c>
      <c r="F1689" s="57" t="s">
        <v>23</v>
      </c>
      <c r="G1689" s="36">
        <v>2240328</v>
      </c>
      <c r="H1689" s="68">
        <v>45565</v>
      </c>
      <c r="I1689" s="32" t="s">
        <v>722</v>
      </c>
      <c r="J1689" s="41" t="s">
        <v>90</v>
      </c>
      <c r="K1689" s="36" t="s">
        <v>27</v>
      </c>
      <c r="L1689" s="65">
        <v>354192</v>
      </c>
      <c r="M1689" s="211">
        <v>45536</v>
      </c>
    </row>
    <row r="1690" spans="1:13" ht="27" x14ac:dyDescent="0.2">
      <c r="A1690" s="18" t="s">
        <v>57</v>
      </c>
      <c r="B1690" s="128" t="s">
        <v>2</v>
      </c>
      <c r="C1690" s="128" t="s">
        <v>2</v>
      </c>
      <c r="D1690" s="118" t="s">
        <v>606</v>
      </c>
      <c r="E1690" s="44">
        <v>45517</v>
      </c>
      <c r="F1690" s="57" t="s">
        <v>23</v>
      </c>
      <c r="G1690" s="36">
        <v>2240329</v>
      </c>
      <c r="H1690" s="68">
        <v>45565</v>
      </c>
      <c r="I1690" s="32" t="s">
        <v>723</v>
      </c>
      <c r="J1690" s="41" t="s">
        <v>90</v>
      </c>
      <c r="K1690" s="36" t="s">
        <v>27</v>
      </c>
      <c r="L1690" s="65">
        <v>153779</v>
      </c>
      <c r="M1690" s="211">
        <v>45536</v>
      </c>
    </row>
    <row r="1691" spans="1:13" ht="27" x14ac:dyDescent="0.2">
      <c r="A1691" s="18" t="s">
        <v>57</v>
      </c>
      <c r="B1691" s="128" t="s">
        <v>2</v>
      </c>
      <c r="C1691" s="128" t="s">
        <v>2</v>
      </c>
      <c r="D1691" s="118" t="s">
        <v>606</v>
      </c>
      <c r="E1691" s="44">
        <v>45517</v>
      </c>
      <c r="F1691" s="57" t="s">
        <v>23</v>
      </c>
      <c r="G1691" s="36">
        <v>2240330</v>
      </c>
      <c r="H1691" s="68">
        <v>45565</v>
      </c>
      <c r="I1691" s="32" t="s">
        <v>724</v>
      </c>
      <c r="J1691" s="41" t="s">
        <v>90</v>
      </c>
      <c r="K1691" s="36" t="s">
        <v>27</v>
      </c>
      <c r="L1691" s="65">
        <v>471536</v>
      </c>
      <c r="M1691" s="211">
        <v>45536</v>
      </c>
    </row>
    <row r="1692" spans="1:13" ht="27" x14ac:dyDescent="0.2">
      <c r="A1692" s="18" t="s">
        <v>54</v>
      </c>
      <c r="B1692" s="128" t="s">
        <v>2</v>
      </c>
      <c r="C1692" s="128" t="s">
        <v>2</v>
      </c>
      <c r="D1692" s="118" t="s">
        <v>606</v>
      </c>
      <c r="E1692" s="44">
        <v>45517</v>
      </c>
      <c r="F1692" s="57" t="s">
        <v>25</v>
      </c>
      <c r="G1692" s="134">
        <v>42400296</v>
      </c>
      <c r="H1692" s="79">
        <v>45565</v>
      </c>
      <c r="I1692" s="135" t="s">
        <v>783</v>
      </c>
      <c r="J1692" s="41" t="s">
        <v>90</v>
      </c>
      <c r="K1692" s="36" t="s">
        <v>27</v>
      </c>
      <c r="L1692" s="136">
        <v>364234</v>
      </c>
      <c r="M1692" s="211">
        <v>45536</v>
      </c>
    </row>
    <row r="1693" spans="1:13" ht="27" x14ac:dyDescent="0.2">
      <c r="A1693" s="18" t="s">
        <v>54</v>
      </c>
      <c r="B1693" s="32" t="s">
        <v>0</v>
      </c>
      <c r="C1693" s="18" t="s">
        <v>72</v>
      </c>
      <c r="D1693" s="31" t="s">
        <v>15</v>
      </c>
      <c r="E1693" s="31" t="s">
        <v>15</v>
      </c>
      <c r="F1693" s="57" t="s">
        <v>25</v>
      </c>
      <c r="G1693" s="134">
        <v>42400297</v>
      </c>
      <c r="H1693" s="79">
        <v>45565</v>
      </c>
      <c r="I1693" s="135" t="s">
        <v>784</v>
      </c>
      <c r="J1693" s="135" t="s">
        <v>44</v>
      </c>
      <c r="K1693" s="137" t="s">
        <v>45</v>
      </c>
      <c r="L1693" s="136">
        <v>994840</v>
      </c>
      <c r="M1693" s="211">
        <v>45536</v>
      </c>
    </row>
    <row r="1694" spans="1:13" ht="27" x14ac:dyDescent="0.2">
      <c r="A1694" s="18" t="s">
        <v>54</v>
      </c>
      <c r="B1694" s="128" t="s">
        <v>2</v>
      </c>
      <c r="C1694" s="128" t="s">
        <v>2</v>
      </c>
      <c r="D1694" s="118" t="s">
        <v>606</v>
      </c>
      <c r="E1694" s="44">
        <v>45517</v>
      </c>
      <c r="F1694" s="57" t="s">
        <v>25</v>
      </c>
      <c r="G1694" s="134">
        <v>42400299</v>
      </c>
      <c r="H1694" s="79">
        <v>45565</v>
      </c>
      <c r="I1694" s="135" t="s">
        <v>785</v>
      </c>
      <c r="J1694" s="41" t="s">
        <v>90</v>
      </c>
      <c r="K1694" s="36" t="s">
        <v>27</v>
      </c>
      <c r="L1694" s="136">
        <v>326204</v>
      </c>
      <c r="M1694" s="211">
        <v>45536</v>
      </c>
    </row>
    <row r="1695" spans="1:13" ht="27" x14ac:dyDescent="0.2">
      <c r="A1695" s="18" t="s">
        <v>54</v>
      </c>
      <c r="B1695" s="128" t="s">
        <v>2</v>
      </c>
      <c r="C1695" s="128" t="s">
        <v>2</v>
      </c>
      <c r="D1695" s="118" t="s">
        <v>606</v>
      </c>
      <c r="E1695" s="44">
        <v>45517</v>
      </c>
      <c r="F1695" s="57" t="s">
        <v>25</v>
      </c>
      <c r="G1695" s="134">
        <v>42400300</v>
      </c>
      <c r="H1695" s="79">
        <v>45565</v>
      </c>
      <c r="I1695" s="135" t="s">
        <v>786</v>
      </c>
      <c r="J1695" s="41" t="s">
        <v>90</v>
      </c>
      <c r="K1695" s="36" t="s">
        <v>27</v>
      </c>
      <c r="L1695" s="136">
        <v>296234</v>
      </c>
      <c r="M1695" s="211">
        <v>45536</v>
      </c>
    </row>
    <row r="1696" spans="1:13" ht="13.5" x14ac:dyDescent="0.2">
      <c r="A1696" s="18" t="s">
        <v>54</v>
      </c>
      <c r="B1696" s="73" t="s">
        <v>636</v>
      </c>
      <c r="C1696" s="37" t="s">
        <v>73</v>
      </c>
      <c r="D1696" s="31" t="s">
        <v>15</v>
      </c>
      <c r="E1696" s="31" t="s">
        <v>15</v>
      </c>
      <c r="F1696" s="57" t="s">
        <v>25</v>
      </c>
      <c r="G1696" s="134">
        <v>42400301</v>
      </c>
      <c r="H1696" s="79">
        <v>45565</v>
      </c>
      <c r="I1696" s="135" t="s">
        <v>787</v>
      </c>
      <c r="J1696" s="135" t="s">
        <v>788</v>
      </c>
      <c r="K1696" s="137" t="s">
        <v>789</v>
      </c>
      <c r="L1696" s="136">
        <v>1200377</v>
      </c>
      <c r="M1696" s="211">
        <v>45536</v>
      </c>
    </row>
    <row r="1697" spans="1:13" ht="27" x14ac:dyDescent="0.2">
      <c r="A1697" s="18" t="s">
        <v>54</v>
      </c>
      <c r="B1697" s="128" t="s">
        <v>2</v>
      </c>
      <c r="C1697" s="128" t="s">
        <v>2</v>
      </c>
      <c r="D1697" s="118" t="s">
        <v>606</v>
      </c>
      <c r="E1697" s="44">
        <v>45517</v>
      </c>
      <c r="F1697" s="57" t="s">
        <v>25</v>
      </c>
      <c r="G1697" s="134">
        <v>42400303</v>
      </c>
      <c r="H1697" s="79">
        <v>45565</v>
      </c>
      <c r="I1697" s="135" t="s">
        <v>790</v>
      </c>
      <c r="J1697" s="41" t="s">
        <v>90</v>
      </c>
      <c r="K1697" s="36" t="s">
        <v>27</v>
      </c>
      <c r="L1697" s="136">
        <v>188169</v>
      </c>
      <c r="M1697" s="211">
        <v>45536</v>
      </c>
    </row>
    <row r="1698" spans="1:13" ht="27" x14ac:dyDescent="0.2">
      <c r="A1698" s="18" t="s">
        <v>54</v>
      </c>
      <c r="B1698" s="128" t="s">
        <v>2</v>
      </c>
      <c r="C1698" s="128" t="s">
        <v>2</v>
      </c>
      <c r="D1698" s="118" t="s">
        <v>606</v>
      </c>
      <c r="E1698" s="44">
        <v>45517</v>
      </c>
      <c r="F1698" s="57" t="s">
        <v>25</v>
      </c>
      <c r="G1698" s="134">
        <v>42400304</v>
      </c>
      <c r="H1698" s="79">
        <v>45565</v>
      </c>
      <c r="I1698" s="135" t="s">
        <v>791</v>
      </c>
      <c r="J1698" s="41" t="s">
        <v>90</v>
      </c>
      <c r="K1698" s="36" t="s">
        <v>27</v>
      </c>
      <c r="L1698" s="136">
        <v>405536</v>
      </c>
      <c r="M1698" s="211">
        <v>45536</v>
      </c>
    </row>
    <row r="1699" spans="1:13" ht="27" x14ac:dyDescent="0.2">
      <c r="A1699" s="18" t="s">
        <v>54</v>
      </c>
      <c r="B1699" s="128" t="s">
        <v>2</v>
      </c>
      <c r="C1699" s="128" t="s">
        <v>2</v>
      </c>
      <c r="D1699" s="118" t="s">
        <v>606</v>
      </c>
      <c r="E1699" s="44">
        <v>45517</v>
      </c>
      <c r="F1699" s="57" t="s">
        <v>25</v>
      </c>
      <c r="G1699" s="134">
        <v>42400305</v>
      </c>
      <c r="H1699" s="79">
        <v>45565</v>
      </c>
      <c r="I1699" s="135" t="s">
        <v>792</v>
      </c>
      <c r="J1699" s="41" t="s">
        <v>90</v>
      </c>
      <c r="K1699" s="36" t="s">
        <v>27</v>
      </c>
      <c r="L1699" s="136">
        <v>405536</v>
      </c>
      <c r="M1699" s="211">
        <v>45536</v>
      </c>
    </row>
    <row r="1700" spans="1:13" ht="27" x14ac:dyDescent="0.2">
      <c r="A1700" s="18" t="s">
        <v>54</v>
      </c>
      <c r="B1700" s="128" t="s">
        <v>2</v>
      </c>
      <c r="C1700" s="128" t="s">
        <v>2</v>
      </c>
      <c r="D1700" s="118" t="s">
        <v>606</v>
      </c>
      <c r="E1700" s="44">
        <v>45517</v>
      </c>
      <c r="F1700" s="57" t="s">
        <v>25</v>
      </c>
      <c r="G1700" s="134">
        <v>42400306</v>
      </c>
      <c r="H1700" s="79">
        <v>45565</v>
      </c>
      <c r="I1700" s="135" t="s">
        <v>793</v>
      </c>
      <c r="J1700" s="41" t="s">
        <v>90</v>
      </c>
      <c r="K1700" s="36" t="s">
        <v>27</v>
      </c>
      <c r="L1700" s="136">
        <v>405536</v>
      </c>
      <c r="M1700" s="211">
        <v>45536</v>
      </c>
    </row>
    <row r="1701" spans="1:13" ht="27" x14ac:dyDescent="0.2">
      <c r="A1701" s="18" t="s">
        <v>54</v>
      </c>
      <c r="B1701" s="128" t="s">
        <v>2</v>
      </c>
      <c r="C1701" s="128" t="s">
        <v>2</v>
      </c>
      <c r="D1701" s="118" t="s">
        <v>606</v>
      </c>
      <c r="E1701" s="44">
        <v>45517</v>
      </c>
      <c r="F1701" s="57" t="s">
        <v>25</v>
      </c>
      <c r="G1701" s="134">
        <v>42400307</v>
      </c>
      <c r="H1701" s="79">
        <v>45565</v>
      </c>
      <c r="I1701" s="135" t="s">
        <v>794</v>
      </c>
      <c r="J1701" s="41" t="s">
        <v>90</v>
      </c>
      <c r="K1701" s="36" t="s">
        <v>27</v>
      </c>
      <c r="L1701" s="136">
        <v>496536</v>
      </c>
      <c r="M1701" s="211">
        <v>45536</v>
      </c>
    </row>
    <row r="1702" spans="1:13" ht="27" x14ac:dyDescent="0.2">
      <c r="A1702" s="18" t="s">
        <v>54</v>
      </c>
      <c r="B1702" s="128" t="s">
        <v>2</v>
      </c>
      <c r="C1702" s="128" t="s">
        <v>2</v>
      </c>
      <c r="D1702" s="118" t="s">
        <v>606</v>
      </c>
      <c r="E1702" s="44">
        <v>45517</v>
      </c>
      <c r="F1702" s="57" t="s">
        <v>25</v>
      </c>
      <c r="G1702" s="134">
        <v>42400308</v>
      </c>
      <c r="H1702" s="79">
        <v>45565</v>
      </c>
      <c r="I1702" s="135" t="s">
        <v>795</v>
      </c>
      <c r="J1702" s="41" t="s">
        <v>90</v>
      </c>
      <c r="K1702" s="36" t="s">
        <v>27</v>
      </c>
      <c r="L1702" s="136">
        <v>178302</v>
      </c>
      <c r="M1702" s="211">
        <v>45536</v>
      </c>
    </row>
    <row r="1703" spans="1:13" ht="27" x14ac:dyDescent="0.2">
      <c r="A1703" s="18" t="s">
        <v>54</v>
      </c>
      <c r="B1703" s="128" t="s">
        <v>2</v>
      </c>
      <c r="C1703" s="128" t="s">
        <v>2</v>
      </c>
      <c r="D1703" s="118" t="s">
        <v>606</v>
      </c>
      <c r="E1703" s="44">
        <v>45517</v>
      </c>
      <c r="F1703" s="57" t="s">
        <v>25</v>
      </c>
      <c r="G1703" s="134">
        <v>42400309</v>
      </c>
      <c r="H1703" s="79">
        <v>45565</v>
      </c>
      <c r="I1703" s="135" t="s">
        <v>796</v>
      </c>
      <c r="J1703" s="41" t="s">
        <v>90</v>
      </c>
      <c r="K1703" s="36" t="s">
        <v>27</v>
      </c>
      <c r="L1703" s="136">
        <v>190302</v>
      </c>
      <c r="M1703" s="211">
        <v>45536</v>
      </c>
    </row>
    <row r="1704" spans="1:13" ht="27" x14ac:dyDescent="0.2">
      <c r="A1704" s="18" t="s">
        <v>54</v>
      </c>
      <c r="B1704" s="128" t="s">
        <v>2</v>
      </c>
      <c r="C1704" s="128" t="s">
        <v>2</v>
      </c>
      <c r="D1704" s="118" t="s">
        <v>606</v>
      </c>
      <c r="E1704" s="44">
        <v>45517</v>
      </c>
      <c r="F1704" s="57" t="s">
        <v>25</v>
      </c>
      <c r="G1704" s="134">
        <v>42400310</v>
      </c>
      <c r="H1704" s="79">
        <v>45565</v>
      </c>
      <c r="I1704" s="135" t="s">
        <v>797</v>
      </c>
      <c r="J1704" s="41" t="s">
        <v>90</v>
      </c>
      <c r="K1704" s="36" t="s">
        <v>27</v>
      </c>
      <c r="L1704" s="136">
        <v>178302</v>
      </c>
      <c r="M1704" s="211">
        <v>45536</v>
      </c>
    </row>
    <row r="1705" spans="1:13" ht="27" x14ac:dyDescent="0.2">
      <c r="A1705" s="18" t="s">
        <v>54</v>
      </c>
      <c r="B1705" s="128" t="s">
        <v>2</v>
      </c>
      <c r="C1705" s="128" t="s">
        <v>2</v>
      </c>
      <c r="D1705" s="118" t="s">
        <v>606</v>
      </c>
      <c r="E1705" s="44">
        <v>45517</v>
      </c>
      <c r="F1705" s="57" t="s">
        <v>25</v>
      </c>
      <c r="G1705" s="134">
        <v>42400311</v>
      </c>
      <c r="H1705" s="79">
        <v>45565</v>
      </c>
      <c r="I1705" s="135" t="s">
        <v>798</v>
      </c>
      <c r="J1705" s="41" t="s">
        <v>90</v>
      </c>
      <c r="K1705" s="36" t="s">
        <v>27</v>
      </c>
      <c r="L1705" s="136">
        <v>405464</v>
      </c>
      <c r="M1705" s="211">
        <v>45536</v>
      </c>
    </row>
    <row r="1706" spans="1:13" ht="27" x14ac:dyDescent="0.2">
      <c r="A1706" s="18" t="s">
        <v>54</v>
      </c>
      <c r="B1706" s="128" t="s">
        <v>2</v>
      </c>
      <c r="C1706" s="128" t="s">
        <v>2</v>
      </c>
      <c r="D1706" s="118" t="s">
        <v>606</v>
      </c>
      <c r="E1706" s="44">
        <v>45517</v>
      </c>
      <c r="F1706" s="57" t="s">
        <v>25</v>
      </c>
      <c r="G1706" s="134">
        <v>42400312</v>
      </c>
      <c r="H1706" s="79">
        <v>45565</v>
      </c>
      <c r="I1706" s="135" t="s">
        <v>799</v>
      </c>
      <c r="J1706" s="41" t="s">
        <v>90</v>
      </c>
      <c r="K1706" s="36" t="s">
        <v>27</v>
      </c>
      <c r="L1706" s="136">
        <v>191536</v>
      </c>
      <c r="M1706" s="211">
        <v>45536</v>
      </c>
    </row>
    <row r="1707" spans="1:13" ht="27" x14ac:dyDescent="0.2">
      <c r="A1707" s="18" t="s">
        <v>54</v>
      </c>
      <c r="B1707" s="128" t="s">
        <v>2</v>
      </c>
      <c r="C1707" s="128" t="s">
        <v>2</v>
      </c>
      <c r="D1707" s="118" t="s">
        <v>606</v>
      </c>
      <c r="E1707" s="44">
        <v>45517</v>
      </c>
      <c r="F1707" s="57" t="s">
        <v>25</v>
      </c>
      <c r="G1707" s="134">
        <v>42400313</v>
      </c>
      <c r="H1707" s="79">
        <v>45565</v>
      </c>
      <c r="I1707" s="135" t="s">
        <v>800</v>
      </c>
      <c r="J1707" s="41" t="s">
        <v>90</v>
      </c>
      <c r="K1707" s="36" t="s">
        <v>27</v>
      </c>
      <c r="L1707" s="136">
        <v>183536</v>
      </c>
      <c r="M1707" s="211">
        <v>45536</v>
      </c>
    </row>
    <row r="1708" spans="1:13" ht="27" x14ac:dyDescent="0.2">
      <c r="A1708" s="18" t="s">
        <v>54</v>
      </c>
      <c r="B1708" s="128" t="s">
        <v>2</v>
      </c>
      <c r="C1708" s="128" t="s">
        <v>2</v>
      </c>
      <c r="D1708" s="118" t="s">
        <v>606</v>
      </c>
      <c r="E1708" s="44">
        <v>45517</v>
      </c>
      <c r="F1708" s="57" t="s">
        <v>25</v>
      </c>
      <c r="G1708" s="134">
        <v>42400314</v>
      </c>
      <c r="H1708" s="79">
        <v>45565</v>
      </c>
      <c r="I1708" s="135" t="s">
        <v>801</v>
      </c>
      <c r="J1708" s="41" t="s">
        <v>90</v>
      </c>
      <c r="K1708" s="36" t="s">
        <v>27</v>
      </c>
      <c r="L1708" s="136">
        <v>190302</v>
      </c>
      <c r="M1708" s="211">
        <v>45536</v>
      </c>
    </row>
    <row r="1709" spans="1:13" ht="27" x14ac:dyDescent="0.2">
      <c r="A1709" s="18" t="s">
        <v>54</v>
      </c>
      <c r="B1709" s="128" t="s">
        <v>2</v>
      </c>
      <c r="C1709" s="128" t="s">
        <v>2</v>
      </c>
      <c r="D1709" s="118" t="s">
        <v>606</v>
      </c>
      <c r="E1709" s="44">
        <v>45517</v>
      </c>
      <c r="F1709" s="57" t="s">
        <v>25</v>
      </c>
      <c r="G1709" s="134">
        <v>42400315</v>
      </c>
      <c r="H1709" s="79">
        <v>45565</v>
      </c>
      <c r="I1709" s="135" t="s">
        <v>802</v>
      </c>
      <c r="J1709" s="41" t="s">
        <v>90</v>
      </c>
      <c r="K1709" s="36" t="s">
        <v>27</v>
      </c>
      <c r="L1709" s="136">
        <v>496932</v>
      </c>
      <c r="M1709" s="211">
        <v>45536</v>
      </c>
    </row>
    <row r="1710" spans="1:13" ht="27" x14ac:dyDescent="0.2">
      <c r="A1710" s="18" t="s">
        <v>54</v>
      </c>
      <c r="B1710" s="128" t="s">
        <v>2</v>
      </c>
      <c r="C1710" s="128" t="s">
        <v>2</v>
      </c>
      <c r="D1710" s="118" t="s">
        <v>606</v>
      </c>
      <c r="E1710" s="44">
        <v>45517</v>
      </c>
      <c r="F1710" s="57" t="s">
        <v>25</v>
      </c>
      <c r="G1710" s="134">
        <v>42400316</v>
      </c>
      <c r="H1710" s="79">
        <v>45565</v>
      </c>
      <c r="I1710" s="135" t="s">
        <v>803</v>
      </c>
      <c r="J1710" s="41" t="s">
        <v>90</v>
      </c>
      <c r="K1710" s="36" t="s">
        <v>27</v>
      </c>
      <c r="L1710" s="136">
        <v>190302</v>
      </c>
      <c r="M1710" s="211">
        <v>45536</v>
      </c>
    </row>
    <row r="1711" spans="1:13" ht="27" x14ac:dyDescent="0.2">
      <c r="A1711" s="18" t="s">
        <v>84</v>
      </c>
      <c r="B1711" s="128" t="s">
        <v>2</v>
      </c>
      <c r="C1711" s="128" t="s">
        <v>2</v>
      </c>
      <c r="D1711" s="141" t="s">
        <v>816</v>
      </c>
      <c r="E1711" s="109">
        <v>45560</v>
      </c>
      <c r="F1711" s="112" t="s">
        <v>22</v>
      </c>
      <c r="G1711" s="140">
        <v>1</v>
      </c>
      <c r="H1711" s="109">
        <v>45565</v>
      </c>
      <c r="I1711" s="69" t="s">
        <v>817</v>
      </c>
      <c r="J1711" s="69" t="s">
        <v>377</v>
      </c>
      <c r="K1711" s="124" t="s">
        <v>378</v>
      </c>
      <c r="L1711" s="125">
        <v>98853168</v>
      </c>
      <c r="M1711" s="211">
        <v>45536</v>
      </c>
    </row>
    <row r="1712" spans="1:13" ht="40.5" x14ac:dyDescent="0.2">
      <c r="A1712" s="18" t="s">
        <v>84</v>
      </c>
      <c r="B1712" s="128" t="s">
        <v>2</v>
      </c>
      <c r="C1712" s="128" t="s">
        <v>2</v>
      </c>
      <c r="D1712" s="141" t="s">
        <v>816</v>
      </c>
      <c r="E1712" s="109">
        <v>45560</v>
      </c>
      <c r="F1712" s="112" t="s">
        <v>22</v>
      </c>
      <c r="G1712" s="140">
        <v>2</v>
      </c>
      <c r="H1712" s="109">
        <v>45565</v>
      </c>
      <c r="I1712" s="69" t="s">
        <v>818</v>
      </c>
      <c r="J1712" s="69" t="s">
        <v>819</v>
      </c>
      <c r="K1712" s="124" t="s">
        <v>820</v>
      </c>
      <c r="L1712" s="125">
        <v>651735816</v>
      </c>
      <c r="M1712" s="211">
        <v>45536</v>
      </c>
    </row>
    <row r="1713" spans="1:13" ht="13.5" x14ac:dyDescent="0.2">
      <c r="A1713" s="18" t="s">
        <v>84</v>
      </c>
      <c r="B1713" s="32" t="s">
        <v>14</v>
      </c>
      <c r="C1713" s="37" t="s">
        <v>20</v>
      </c>
      <c r="D1713" s="31" t="s">
        <v>15</v>
      </c>
      <c r="E1713" s="31" t="s">
        <v>15</v>
      </c>
      <c r="F1713" s="57" t="s">
        <v>25</v>
      </c>
      <c r="G1713" s="127">
        <v>5240435</v>
      </c>
      <c r="H1713" s="120">
        <v>45565</v>
      </c>
      <c r="I1713" s="41" t="s">
        <v>829</v>
      </c>
      <c r="J1713" s="84" t="s">
        <v>830</v>
      </c>
      <c r="K1713" s="127" t="s">
        <v>831</v>
      </c>
      <c r="L1713" s="74">
        <v>560000</v>
      </c>
      <c r="M1713" s="211">
        <v>45536</v>
      </c>
    </row>
    <row r="1714" spans="1:13" ht="27" x14ac:dyDescent="0.2">
      <c r="A1714" s="18" t="s">
        <v>84</v>
      </c>
      <c r="B1714" s="32" t="s">
        <v>14</v>
      </c>
      <c r="C1714" s="37" t="s">
        <v>20</v>
      </c>
      <c r="D1714" s="31" t="s">
        <v>15</v>
      </c>
      <c r="E1714" s="31" t="s">
        <v>15</v>
      </c>
      <c r="F1714" s="57" t="s">
        <v>25</v>
      </c>
      <c r="G1714" s="127">
        <v>5240438</v>
      </c>
      <c r="H1714" s="120">
        <v>45565</v>
      </c>
      <c r="I1714" s="41" t="s">
        <v>832</v>
      </c>
      <c r="J1714" s="84" t="s">
        <v>833</v>
      </c>
      <c r="K1714" s="127" t="s">
        <v>834</v>
      </c>
      <c r="L1714" s="74">
        <v>678001</v>
      </c>
      <c r="M1714" s="211">
        <v>45536</v>
      </c>
    </row>
    <row r="1715" spans="1:13" ht="27" x14ac:dyDescent="0.2">
      <c r="A1715" s="18" t="s">
        <v>85</v>
      </c>
      <c r="B1715" s="32" t="s">
        <v>0</v>
      </c>
      <c r="C1715" s="18" t="s">
        <v>72</v>
      </c>
      <c r="D1715" s="31" t="s">
        <v>15</v>
      </c>
      <c r="E1715" s="31" t="s">
        <v>15</v>
      </c>
      <c r="F1715" s="57" t="s">
        <v>25</v>
      </c>
      <c r="G1715" s="35">
        <v>6240431</v>
      </c>
      <c r="H1715" s="123">
        <v>45565</v>
      </c>
      <c r="I1715" s="39" t="s">
        <v>864</v>
      </c>
      <c r="J1715" s="39" t="s">
        <v>414</v>
      </c>
      <c r="K1715" s="35" t="s">
        <v>415</v>
      </c>
      <c r="L1715" s="142">
        <v>464100</v>
      </c>
      <c r="M1715" s="211">
        <v>45536</v>
      </c>
    </row>
    <row r="1716" spans="1:13" ht="40.5" x14ac:dyDescent="0.2">
      <c r="A1716" s="18" t="s">
        <v>85</v>
      </c>
      <c r="B1716" s="32" t="s">
        <v>14</v>
      </c>
      <c r="C1716" s="37" t="s">
        <v>20</v>
      </c>
      <c r="D1716" s="31" t="s">
        <v>15</v>
      </c>
      <c r="E1716" s="31" t="s">
        <v>15</v>
      </c>
      <c r="F1716" s="57" t="s">
        <v>25</v>
      </c>
      <c r="G1716" s="35">
        <v>6240432</v>
      </c>
      <c r="H1716" s="123">
        <v>45565</v>
      </c>
      <c r="I1716" s="39" t="s">
        <v>865</v>
      </c>
      <c r="J1716" s="39" t="s">
        <v>181</v>
      </c>
      <c r="K1716" s="35" t="s">
        <v>182</v>
      </c>
      <c r="L1716" s="63">
        <f>2.7*37800</f>
        <v>102060</v>
      </c>
      <c r="M1716" s="211">
        <v>45536</v>
      </c>
    </row>
    <row r="1717" spans="1:13" ht="27" x14ac:dyDescent="0.2">
      <c r="A1717" s="18" t="s">
        <v>85</v>
      </c>
      <c r="B1717" s="18" t="s">
        <v>16</v>
      </c>
      <c r="C1717" s="18" t="s">
        <v>72</v>
      </c>
      <c r="D1717" s="48" t="s">
        <v>866</v>
      </c>
      <c r="E1717" s="46">
        <v>45565</v>
      </c>
      <c r="F1717" s="48" t="s">
        <v>22</v>
      </c>
      <c r="G1717" s="35" t="s">
        <v>15</v>
      </c>
      <c r="H1717" s="123">
        <v>45565</v>
      </c>
      <c r="I1717" s="39" t="s">
        <v>867</v>
      </c>
      <c r="J1717" s="39" t="s">
        <v>868</v>
      </c>
      <c r="K1717" s="35" t="s">
        <v>869</v>
      </c>
      <c r="L1717" s="63">
        <v>0</v>
      </c>
      <c r="M1717" s="211">
        <v>45536</v>
      </c>
    </row>
    <row r="1718" spans="1:13" ht="27" x14ac:dyDescent="0.2">
      <c r="A1718" s="18" t="s">
        <v>50</v>
      </c>
      <c r="B1718" s="128" t="s">
        <v>2</v>
      </c>
      <c r="C1718" s="128" t="s">
        <v>2</v>
      </c>
      <c r="D1718" s="118" t="s">
        <v>606</v>
      </c>
      <c r="E1718" s="44">
        <v>45517</v>
      </c>
      <c r="F1718" s="57" t="s">
        <v>25</v>
      </c>
      <c r="G1718" s="66">
        <v>7240305</v>
      </c>
      <c r="H1718" s="68">
        <v>45565</v>
      </c>
      <c r="I1718" s="41" t="s">
        <v>904</v>
      </c>
      <c r="J1718" s="41" t="s">
        <v>90</v>
      </c>
      <c r="K1718" s="36" t="s">
        <v>27</v>
      </c>
      <c r="L1718" s="65">
        <v>722608</v>
      </c>
      <c r="M1718" s="211">
        <v>45536</v>
      </c>
    </row>
    <row r="1719" spans="1:13" ht="27" x14ac:dyDescent="0.2">
      <c r="A1719" s="18" t="s">
        <v>50</v>
      </c>
      <c r="B1719" s="128" t="s">
        <v>2</v>
      </c>
      <c r="C1719" s="128" t="s">
        <v>2</v>
      </c>
      <c r="D1719" s="118" t="s">
        <v>606</v>
      </c>
      <c r="E1719" s="44">
        <v>45517</v>
      </c>
      <c r="F1719" s="57" t="s">
        <v>25</v>
      </c>
      <c r="G1719" s="66">
        <v>7240307</v>
      </c>
      <c r="H1719" s="68">
        <v>45565</v>
      </c>
      <c r="I1719" s="41" t="s">
        <v>905</v>
      </c>
      <c r="J1719" s="41" t="s">
        <v>90</v>
      </c>
      <c r="K1719" s="36" t="s">
        <v>27</v>
      </c>
      <c r="L1719" s="65">
        <v>174276</v>
      </c>
      <c r="M1719" s="211">
        <v>45536</v>
      </c>
    </row>
    <row r="1720" spans="1:13" ht="13.5" x14ac:dyDescent="0.2">
      <c r="A1720" s="18" t="s">
        <v>50</v>
      </c>
      <c r="B1720" s="128" t="s">
        <v>2</v>
      </c>
      <c r="C1720" s="128" t="s">
        <v>2</v>
      </c>
      <c r="D1720" s="42" t="s">
        <v>31</v>
      </c>
      <c r="E1720" s="71">
        <v>42279</v>
      </c>
      <c r="F1720" s="57" t="s">
        <v>25</v>
      </c>
      <c r="G1720" s="36" t="s">
        <v>26</v>
      </c>
      <c r="H1720" s="68">
        <v>45565</v>
      </c>
      <c r="I1720" s="41" t="s">
        <v>127</v>
      </c>
      <c r="J1720" s="41" t="s">
        <v>497</v>
      </c>
      <c r="K1720" s="76" t="s">
        <v>908</v>
      </c>
      <c r="L1720" s="65">
        <v>151444</v>
      </c>
      <c r="M1720" s="211">
        <v>45536</v>
      </c>
    </row>
    <row r="1721" spans="1:13" ht="13.5" x14ac:dyDescent="0.2">
      <c r="A1721" s="18" t="s">
        <v>50</v>
      </c>
      <c r="B1721" s="128" t="s">
        <v>2</v>
      </c>
      <c r="C1721" s="128" t="s">
        <v>2</v>
      </c>
      <c r="D1721" s="42" t="s">
        <v>31</v>
      </c>
      <c r="E1721" s="71">
        <v>42279</v>
      </c>
      <c r="F1721" s="57" t="s">
        <v>25</v>
      </c>
      <c r="G1721" s="36" t="s">
        <v>26</v>
      </c>
      <c r="H1721" s="68">
        <v>45565</v>
      </c>
      <c r="I1721" s="41" t="s">
        <v>127</v>
      </c>
      <c r="J1721" s="41" t="s">
        <v>233</v>
      </c>
      <c r="K1721" s="76" t="s">
        <v>122</v>
      </c>
      <c r="L1721" s="65">
        <v>151551</v>
      </c>
      <c r="M1721" s="211">
        <v>45536</v>
      </c>
    </row>
    <row r="1722" spans="1:13" ht="27" x14ac:dyDescent="0.2">
      <c r="A1722" s="18" t="s">
        <v>52</v>
      </c>
      <c r="B1722" s="32" t="s">
        <v>0</v>
      </c>
      <c r="C1722" s="18" t="s">
        <v>72</v>
      </c>
      <c r="D1722" s="31" t="s">
        <v>15</v>
      </c>
      <c r="E1722" s="31" t="s">
        <v>15</v>
      </c>
      <c r="F1722" s="57" t="s">
        <v>25</v>
      </c>
      <c r="G1722" s="85">
        <v>20240117</v>
      </c>
      <c r="H1722" s="82">
        <v>45565</v>
      </c>
      <c r="I1722" s="41" t="s">
        <v>916</v>
      </c>
      <c r="J1722" s="121" t="s">
        <v>917</v>
      </c>
      <c r="K1722" s="85" t="s">
        <v>918</v>
      </c>
      <c r="L1722" s="83">
        <v>503822</v>
      </c>
      <c r="M1722" s="211">
        <v>45536</v>
      </c>
    </row>
    <row r="1723" spans="1:13" ht="27" x14ac:dyDescent="0.2">
      <c r="A1723" s="18" t="s">
        <v>52</v>
      </c>
      <c r="B1723" s="32" t="s">
        <v>0</v>
      </c>
      <c r="C1723" s="18" t="s">
        <v>72</v>
      </c>
      <c r="D1723" s="31" t="s">
        <v>15</v>
      </c>
      <c r="E1723" s="31" t="s">
        <v>15</v>
      </c>
      <c r="F1723" s="57" t="s">
        <v>25</v>
      </c>
      <c r="G1723" s="85">
        <v>20240116</v>
      </c>
      <c r="H1723" s="82">
        <v>45565</v>
      </c>
      <c r="I1723" s="41" t="s">
        <v>922</v>
      </c>
      <c r="J1723" s="121" t="s">
        <v>574</v>
      </c>
      <c r="K1723" s="85" t="s">
        <v>575</v>
      </c>
      <c r="L1723" s="83">
        <v>267750</v>
      </c>
      <c r="M1723" s="211">
        <v>45536</v>
      </c>
    </row>
    <row r="1724" spans="1:13" ht="13.5" x14ac:dyDescent="0.2">
      <c r="A1724" s="18" t="s">
        <v>109</v>
      </c>
      <c r="B1724" s="18" t="s">
        <v>16</v>
      </c>
      <c r="C1724" s="18" t="s">
        <v>72</v>
      </c>
      <c r="D1724" s="110" t="s">
        <v>935</v>
      </c>
      <c r="E1724" s="145">
        <v>45560</v>
      </c>
      <c r="F1724" s="57" t="s">
        <v>23</v>
      </c>
      <c r="G1724" s="144">
        <v>8240189</v>
      </c>
      <c r="H1724" s="59">
        <v>45565</v>
      </c>
      <c r="I1724" s="77" t="s">
        <v>936</v>
      </c>
      <c r="J1724" s="77" t="s">
        <v>937</v>
      </c>
      <c r="K1724" s="64" t="s">
        <v>938</v>
      </c>
      <c r="L1724" s="72">
        <v>1990000</v>
      </c>
      <c r="M1724" s="211">
        <v>45536</v>
      </c>
    </row>
    <row r="1725" spans="1:13" ht="13.5" x14ac:dyDescent="0.2">
      <c r="A1725" s="18" t="s">
        <v>109</v>
      </c>
      <c r="B1725" s="18" t="s">
        <v>16</v>
      </c>
      <c r="C1725" s="18" t="s">
        <v>72</v>
      </c>
      <c r="D1725" s="110" t="s">
        <v>973</v>
      </c>
      <c r="E1725" s="145">
        <v>45561</v>
      </c>
      <c r="F1725" s="57" t="s">
        <v>23</v>
      </c>
      <c r="G1725" s="144">
        <v>8240188</v>
      </c>
      <c r="H1725" s="59">
        <v>45565</v>
      </c>
      <c r="I1725" s="77" t="s">
        <v>974</v>
      </c>
      <c r="J1725" s="77" t="s">
        <v>971</v>
      </c>
      <c r="K1725" s="64" t="s">
        <v>972</v>
      </c>
      <c r="L1725" s="72">
        <v>1713600</v>
      </c>
      <c r="M1725" s="211">
        <v>45536</v>
      </c>
    </row>
    <row r="1726" spans="1:13" ht="27" x14ac:dyDescent="0.2">
      <c r="A1726" s="18" t="s">
        <v>109</v>
      </c>
      <c r="B1726" s="32" t="s">
        <v>0</v>
      </c>
      <c r="C1726" s="18" t="s">
        <v>72</v>
      </c>
      <c r="D1726" s="31" t="s">
        <v>15</v>
      </c>
      <c r="E1726" s="31" t="s">
        <v>15</v>
      </c>
      <c r="F1726" s="42" t="s">
        <v>1</v>
      </c>
      <c r="G1726" s="146">
        <v>3492497.3495151</v>
      </c>
      <c r="H1726" s="59">
        <v>45565</v>
      </c>
      <c r="I1726" s="37" t="s">
        <v>975</v>
      </c>
      <c r="J1726" s="41" t="s">
        <v>67</v>
      </c>
      <c r="K1726" s="130" t="s">
        <v>24</v>
      </c>
      <c r="L1726" s="70">
        <v>1409515</v>
      </c>
      <c r="M1726" s="211">
        <v>45536</v>
      </c>
    </row>
    <row r="1727" spans="1:13" ht="13.5" x14ac:dyDescent="0.2">
      <c r="A1727" s="18" t="s">
        <v>109</v>
      </c>
      <c r="B1727" s="18" t="s">
        <v>16</v>
      </c>
      <c r="C1727" s="18" t="s">
        <v>72</v>
      </c>
      <c r="D1727" s="110" t="s">
        <v>976</v>
      </c>
      <c r="E1727" s="145">
        <v>45547</v>
      </c>
      <c r="F1727" s="38" t="s">
        <v>22</v>
      </c>
      <c r="G1727" s="144">
        <v>468</v>
      </c>
      <c r="H1727" s="59">
        <v>45565</v>
      </c>
      <c r="I1727" s="37" t="s">
        <v>977</v>
      </c>
      <c r="J1727" s="77" t="s">
        <v>978</v>
      </c>
      <c r="K1727" s="64" t="s">
        <v>979</v>
      </c>
      <c r="L1727" s="72" t="s">
        <v>980</v>
      </c>
      <c r="M1727" s="211">
        <v>45536</v>
      </c>
    </row>
    <row r="1728" spans="1:13" ht="13.5" x14ac:dyDescent="0.2">
      <c r="A1728" s="18" t="s">
        <v>981</v>
      </c>
      <c r="B1728" s="73" t="s">
        <v>636</v>
      </c>
      <c r="C1728" s="37" t="s">
        <v>73</v>
      </c>
      <c r="D1728" s="31" t="s">
        <v>15</v>
      </c>
      <c r="E1728" s="31" t="s">
        <v>15</v>
      </c>
      <c r="F1728" s="57" t="s">
        <v>25</v>
      </c>
      <c r="G1728" s="43">
        <v>9240306</v>
      </c>
      <c r="H1728" s="46">
        <v>45565</v>
      </c>
      <c r="I1728" s="41" t="s">
        <v>1013</v>
      </c>
      <c r="J1728" s="41" t="s">
        <v>417</v>
      </c>
      <c r="K1728" s="76" t="s">
        <v>418</v>
      </c>
      <c r="L1728" s="65">
        <v>2000000</v>
      </c>
      <c r="M1728" s="211">
        <v>45536</v>
      </c>
    </row>
    <row r="1729" spans="1:13" ht="27" x14ac:dyDescent="0.2">
      <c r="A1729" s="18" t="s">
        <v>981</v>
      </c>
      <c r="B1729" s="128" t="s">
        <v>2</v>
      </c>
      <c r="C1729" s="128" t="s">
        <v>2</v>
      </c>
      <c r="D1729" s="118" t="s">
        <v>606</v>
      </c>
      <c r="E1729" s="44">
        <v>45517</v>
      </c>
      <c r="F1729" s="57" t="s">
        <v>25</v>
      </c>
      <c r="G1729" s="43">
        <v>9240307</v>
      </c>
      <c r="H1729" s="46">
        <v>45565</v>
      </c>
      <c r="I1729" s="41" t="s">
        <v>508</v>
      </c>
      <c r="J1729" s="41" t="s">
        <v>90</v>
      </c>
      <c r="K1729" s="36" t="s">
        <v>27</v>
      </c>
      <c r="L1729" s="65">
        <v>133536</v>
      </c>
      <c r="M1729" s="211">
        <v>45536</v>
      </c>
    </row>
    <row r="1730" spans="1:13" ht="27" x14ac:dyDescent="0.2">
      <c r="A1730" s="18" t="s">
        <v>981</v>
      </c>
      <c r="B1730" s="32" t="s">
        <v>0</v>
      </c>
      <c r="C1730" s="18" t="s">
        <v>72</v>
      </c>
      <c r="D1730" s="31" t="s">
        <v>15</v>
      </c>
      <c r="E1730" s="31" t="s">
        <v>15</v>
      </c>
      <c r="F1730" s="57" t="s">
        <v>25</v>
      </c>
      <c r="G1730" s="43">
        <v>9240308</v>
      </c>
      <c r="H1730" s="46">
        <v>45565</v>
      </c>
      <c r="I1730" s="41" t="s">
        <v>1014</v>
      </c>
      <c r="J1730" s="41" t="s">
        <v>94</v>
      </c>
      <c r="K1730" s="76" t="s">
        <v>88</v>
      </c>
      <c r="L1730" s="65">
        <v>914991</v>
      </c>
      <c r="M1730" s="211">
        <v>45536</v>
      </c>
    </row>
    <row r="1731" spans="1:13" ht="13.5" x14ac:dyDescent="0.2">
      <c r="A1731" s="18" t="s">
        <v>59</v>
      </c>
      <c r="B1731" s="32" t="s">
        <v>14</v>
      </c>
      <c r="C1731" s="37" t="s">
        <v>20</v>
      </c>
      <c r="D1731" s="31" t="s">
        <v>15</v>
      </c>
      <c r="E1731" s="31" t="s">
        <v>15</v>
      </c>
      <c r="F1731" s="57" t="s">
        <v>25</v>
      </c>
      <c r="G1731" s="43">
        <v>19240285</v>
      </c>
      <c r="H1731" s="45">
        <v>45565</v>
      </c>
      <c r="I1731" s="84" t="s">
        <v>1048</v>
      </c>
      <c r="J1731" s="41" t="s">
        <v>1049</v>
      </c>
      <c r="K1731" s="130" t="s">
        <v>1050</v>
      </c>
      <c r="L1731" s="133">
        <v>989979</v>
      </c>
      <c r="M1731" s="211">
        <v>45536</v>
      </c>
    </row>
    <row r="1732" spans="1:13" ht="13.5" x14ac:dyDescent="0.2">
      <c r="A1732" s="18" t="s">
        <v>59</v>
      </c>
      <c r="B1732" s="32" t="s">
        <v>14</v>
      </c>
      <c r="C1732" s="37" t="s">
        <v>20</v>
      </c>
      <c r="D1732" s="31" t="s">
        <v>15</v>
      </c>
      <c r="E1732" s="31" t="s">
        <v>15</v>
      </c>
      <c r="F1732" s="57" t="s">
        <v>25</v>
      </c>
      <c r="G1732" s="43">
        <v>19240286</v>
      </c>
      <c r="H1732" s="45">
        <v>45565</v>
      </c>
      <c r="I1732" s="84" t="s">
        <v>1051</v>
      </c>
      <c r="J1732" s="41" t="s">
        <v>1052</v>
      </c>
      <c r="K1732" s="130" t="s">
        <v>1053</v>
      </c>
      <c r="L1732" s="133">
        <v>104348</v>
      </c>
      <c r="M1732" s="211">
        <v>45536</v>
      </c>
    </row>
    <row r="1733" spans="1:13" ht="13.5" x14ac:dyDescent="0.2">
      <c r="A1733" s="18" t="s">
        <v>59</v>
      </c>
      <c r="B1733" s="32" t="s">
        <v>14</v>
      </c>
      <c r="C1733" s="37" t="s">
        <v>20</v>
      </c>
      <c r="D1733" s="31" t="s">
        <v>15</v>
      </c>
      <c r="E1733" s="31" t="s">
        <v>15</v>
      </c>
      <c r="F1733" s="57" t="s">
        <v>25</v>
      </c>
      <c r="G1733" s="43">
        <v>19240287</v>
      </c>
      <c r="H1733" s="45">
        <v>45565</v>
      </c>
      <c r="I1733" s="84" t="s">
        <v>1054</v>
      </c>
      <c r="J1733" s="41" t="s">
        <v>1055</v>
      </c>
      <c r="K1733" s="130" t="s">
        <v>1056</v>
      </c>
      <c r="L1733" s="133">
        <v>900061</v>
      </c>
      <c r="M1733" s="211">
        <v>45536</v>
      </c>
    </row>
    <row r="1734" spans="1:13" ht="27" x14ac:dyDescent="0.2">
      <c r="A1734" s="18" t="s">
        <v>59</v>
      </c>
      <c r="B1734" s="128" t="s">
        <v>2</v>
      </c>
      <c r="C1734" s="128" t="s">
        <v>2</v>
      </c>
      <c r="D1734" s="118" t="s">
        <v>606</v>
      </c>
      <c r="E1734" s="44">
        <v>45517</v>
      </c>
      <c r="F1734" s="57" t="s">
        <v>25</v>
      </c>
      <c r="G1734" s="43">
        <v>19240288</v>
      </c>
      <c r="H1734" s="45">
        <v>45565</v>
      </c>
      <c r="I1734" s="84" t="s">
        <v>1057</v>
      </c>
      <c r="J1734" s="41" t="s">
        <v>90</v>
      </c>
      <c r="K1734" s="36" t="s">
        <v>27</v>
      </c>
      <c r="L1734" s="133">
        <v>111779</v>
      </c>
      <c r="M1734" s="211">
        <v>45536</v>
      </c>
    </row>
    <row r="1735" spans="1:13" ht="13.5" x14ac:dyDescent="0.2">
      <c r="A1735" s="18" t="s">
        <v>59</v>
      </c>
      <c r="B1735" s="32" t="s">
        <v>14</v>
      </c>
      <c r="C1735" s="37" t="s">
        <v>20</v>
      </c>
      <c r="D1735" s="31" t="s">
        <v>15</v>
      </c>
      <c r="E1735" s="31" t="s">
        <v>15</v>
      </c>
      <c r="F1735" s="57" t="s">
        <v>25</v>
      </c>
      <c r="G1735" s="43">
        <v>19240289</v>
      </c>
      <c r="H1735" s="45">
        <v>45565</v>
      </c>
      <c r="I1735" s="84" t="s">
        <v>1058</v>
      </c>
      <c r="J1735" s="41" t="s">
        <v>1059</v>
      </c>
      <c r="K1735" s="130" t="s">
        <v>1060</v>
      </c>
      <c r="L1735" s="133">
        <v>129377</v>
      </c>
      <c r="M1735" s="211">
        <v>45536</v>
      </c>
    </row>
    <row r="1736" spans="1:13" ht="13.5" x14ac:dyDescent="0.2">
      <c r="A1736" s="18" t="s">
        <v>59</v>
      </c>
      <c r="B1736" s="32" t="s">
        <v>14</v>
      </c>
      <c r="C1736" s="37" t="s">
        <v>20</v>
      </c>
      <c r="D1736" s="31" t="s">
        <v>15</v>
      </c>
      <c r="E1736" s="31" t="s">
        <v>15</v>
      </c>
      <c r="F1736" s="57" t="s">
        <v>25</v>
      </c>
      <c r="G1736" s="43">
        <v>19240290</v>
      </c>
      <c r="H1736" s="45">
        <v>45565</v>
      </c>
      <c r="I1736" s="84" t="s">
        <v>1061</v>
      </c>
      <c r="J1736" s="41" t="s">
        <v>117</v>
      </c>
      <c r="K1736" s="127" t="s">
        <v>43</v>
      </c>
      <c r="L1736" s="133">
        <v>1399262</v>
      </c>
      <c r="M1736" s="211">
        <v>45536</v>
      </c>
    </row>
    <row r="1737" spans="1:13" ht="13.5" x14ac:dyDescent="0.2">
      <c r="A1737" s="18" t="s">
        <v>58</v>
      </c>
      <c r="B1737" s="32" t="s">
        <v>14</v>
      </c>
      <c r="C1737" s="37" t="s">
        <v>20</v>
      </c>
      <c r="D1737" s="31" t="s">
        <v>15</v>
      </c>
      <c r="E1737" s="31" t="s">
        <v>15</v>
      </c>
      <c r="F1737" s="57" t="s">
        <v>25</v>
      </c>
      <c r="G1737" s="64">
        <v>10240363</v>
      </c>
      <c r="H1737" s="67">
        <v>45565</v>
      </c>
      <c r="I1737" s="37" t="s">
        <v>1080</v>
      </c>
      <c r="J1737" s="37" t="s">
        <v>1081</v>
      </c>
      <c r="K1737" s="108" t="s">
        <v>1082</v>
      </c>
      <c r="L1737" s="70">
        <v>840000</v>
      </c>
      <c r="M1737" s="211">
        <v>45536</v>
      </c>
    </row>
    <row r="1738" spans="1:13" ht="13.5" x14ac:dyDescent="0.2">
      <c r="A1738" s="18" t="s">
        <v>58</v>
      </c>
      <c r="B1738" s="32" t="s">
        <v>14</v>
      </c>
      <c r="C1738" s="37" t="s">
        <v>20</v>
      </c>
      <c r="D1738" s="31" t="s">
        <v>15</v>
      </c>
      <c r="E1738" s="31" t="s">
        <v>15</v>
      </c>
      <c r="F1738" s="57" t="s">
        <v>25</v>
      </c>
      <c r="G1738" s="64">
        <v>10240364</v>
      </c>
      <c r="H1738" s="67">
        <v>45565</v>
      </c>
      <c r="I1738" s="37" t="s">
        <v>1083</v>
      </c>
      <c r="J1738" s="37" t="s">
        <v>1084</v>
      </c>
      <c r="K1738" s="108" t="s">
        <v>159</v>
      </c>
      <c r="L1738" s="70">
        <v>2338055</v>
      </c>
      <c r="M1738" s="211">
        <v>45536</v>
      </c>
    </row>
    <row r="1739" spans="1:13" ht="40.5" x14ac:dyDescent="0.2">
      <c r="A1739" s="18" t="s">
        <v>49</v>
      </c>
      <c r="B1739" s="128" t="s">
        <v>2</v>
      </c>
      <c r="C1739" s="128" t="s">
        <v>2</v>
      </c>
      <c r="D1739" s="118" t="s">
        <v>606</v>
      </c>
      <c r="E1739" s="44">
        <v>45517</v>
      </c>
      <c r="F1739" s="57" t="s">
        <v>23</v>
      </c>
      <c r="G1739" s="36">
        <v>11240365</v>
      </c>
      <c r="H1739" s="47">
        <v>45565</v>
      </c>
      <c r="I1739" s="32" t="s">
        <v>1112</v>
      </c>
      <c r="J1739" s="41" t="s">
        <v>90</v>
      </c>
      <c r="K1739" s="36" t="s">
        <v>27</v>
      </c>
      <c r="L1739" s="65">
        <v>245039</v>
      </c>
      <c r="M1739" s="211">
        <v>45536</v>
      </c>
    </row>
    <row r="1740" spans="1:13" ht="40.5" x14ac:dyDescent="0.2">
      <c r="A1740" s="18" t="s">
        <v>49</v>
      </c>
      <c r="B1740" s="128" t="s">
        <v>2</v>
      </c>
      <c r="C1740" s="128" t="s">
        <v>2</v>
      </c>
      <c r="D1740" s="118" t="s">
        <v>606</v>
      </c>
      <c r="E1740" s="44">
        <v>45517</v>
      </c>
      <c r="F1740" s="57" t="s">
        <v>23</v>
      </c>
      <c r="G1740" s="36">
        <v>11240366</v>
      </c>
      <c r="H1740" s="47">
        <v>45565</v>
      </c>
      <c r="I1740" s="41" t="s">
        <v>1113</v>
      </c>
      <c r="J1740" s="41" t="s">
        <v>90</v>
      </c>
      <c r="K1740" s="36" t="s">
        <v>27</v>
      </c>
      <c r="L1740" s="65">
        <v>134019</v>
      </c>
      <c r="M1740" s="211">
        <v>45536</v>
      </c>
    </row>
    <row r="1741" spans="1:13" ht="40.5" x14ac:dyDescent="0.2">
      <c r="A1741" s="18" t="s">
        <v>49</v>
      </c>
      <c r="B1741" s="128" t="s">
        <v>2</v>
      </c>
      <c r="C1741" s="128" t="s">
        <v>2</v>
      </c>
      <c r="D1741" s="118" t="s">
        <v>606</v>
      </c>
      <c r="E1741" s="44">
        <v>45517</v>
      </c>
      <c r="F1741" s="57" t="s">
        <v>23</v>
      </c>
      <c r="G1741" s="36">
        <v>11240367</v>
      </c>
      <c r="H1741" s="47">
        <v>45565</v>
      </c>
      <c r="I1741" s="41" t="s">
        <v>1114</v>
      </c>
      <c r="J1741" s="41" t="s">
        <v>90</v>
      </c>
      <c r="K1741" s="36" t="s">
        <v>27</v>
      </c>
      <c r="L1741" s="65">
        <v>170039</v>
      </c>
      <c r="M1741" s="211">
        <v>45536</v>
      </c>
    </row>
    <row r="1742" spans="1:13" ht="27" x14ac:dyDescent="0.2">
      <c r="A1742" s="18" t="s">
        <v>49</v>
      </c>
      <c r="B1742" s="32" t="s">
        <v>14</v>
      </c>
      <c r="C1742" s="37" t="s">
        <v>20</v>
      </c>
      <c r="D1742" s="31" t="s">
        <v>15</v>
      </c>
      <c r="E1742" s="31" t="s">
        <v>15</v>
      </c>
      <c r="F1742" s="57" t="s">
        <v>23</v>
      </c>
      <c r="G1742" s="36">
        <v>11240369</v>
      </c>
      <c r="H1742" s="47">
        <v>45565</v>
      </c>
      <c r="I1742" s="41" t="s">
        <v>1115</v>
      </c>
      <c r="J1742" s="32" t="s">
        <v>453</v>
      </c>
      <c r="K1742" s="36" t="s">
        <v>454</v>
      </c>
      <c r="L1742" s="65">
        <v>271400</v>
      </c>
      <c r="M1742" s="211">
        <v>45536</v>
      </c>
    </row>
    <row r="1743" spans="1:13" ht="40.5" x14ac:dyDescent="0.2">
      <c r="A1743" s="18" t="s">
        <v>49</v>
      </c>
      <c r="B1743" s="128" t="s">
        <v>2</v>
      </c>
      <c r="C1743" s="128" t="s">
        <v>2</v>
      </c>
      <c r="D1743" s="118" t="s">
        <v>606</v>
      </c>
      <c r="E1743" s="44">
        <v>45517</v>
      </c>
      <c r="F1743" s="57" t="s">
        <v>23</v>
      </c>
      <c r="G1743" s="36">
        <v>11240371</v>
      </c>
      <c r="H1743" s="47">
        <v>45565</v>
      </c>
      <c r="I1743" s="41" t="s">
        <v>1116</v>
      </c>
      <c r="J1743" s="41" t="s">
        <v>90</v>
      </c>
      <c r="K1743" s="36" t="s">
        <v>27</v>
      </c>
      <c r="L1743" s="65">
        <v>211779</v>
      </c>
      <c r="M1743" s="211">
        <v>45536</v>
      </c>
    </row>
    <row r="1744" spans="1:13" ht="27" x14ac:dyDescent="0.2">
      <c r="A1744" s="18" t="s">
        <v>51</v>
      </c>
      <c r="B1744" s="32" t="s">
        <v>0</v>
      </c>
      <c r="C1744" s="18" t="s">
        <v>72</v>
      </c>
      <c r="D1744" s="31" t="s">
        <v>15</v>
      </c>
      <c r="E1744" s="31" t="s">
        <v>15</v>
      </c>
      <c r="F1744" s="57" t="s">
        <v>25</v>
      </c>
      <c r="G1744" s="66">
        <v>13240308</v>
      </c>
      <c r="H1744" s="46">
        <v>45565</v>
      </c>
      <c r="I1744" s="41" t="s">
        <v>1212</v>
      </c>
      <c r="J1744" s="41" t="s">
        <v>35</v>
      </c>
      <c r="K1744" s="76" t="s">
        <v>120</v>
      </c>
      <c r="L1744" s="65">
        <v>142800</v>
      </c>
      <c r="M1744" s="211">
        <v>45536</v>
      </c>
    </row>
    <row r="1745" spans="1:13" ht="27" x14ac:dyDescent="0.2">
      <c r="A1745" s="18" t="s">
        <v>51</v>
      </c>
      <c r="B1745" s="32" t="s">
        <v>0</v>
      </c>
      <c r="C1745" s="18" t="s">
        <v>72</v>
      </c>
      <c r="D1745" s="31" t="s">
        <v>15</v>
      </c>
      <c r="E1745" s="31" t="s">
        <v>15</v>
      </c>
      <c r="F1745" s="57" t="s">
        <v>25</v>
      </c>
      <c r="G1745" s="66">
        <v>13240309</v>
      </c>
      <c r="H1745" s="46">
        <v>45565</v>
      </c>
      <c r="I1745" s="41" t="s">
        <v>1213</v>
      </c>
      <c r="J1745" s="41" t="s">
        <v>83</v>
      </c>
      <c r="K1745" s="76" t="s">
        <v>121</v>
      </c>
      <c r="L1745" s="65">
        <v>589000</v>
      </c>
      <c r="M1745" s="211">
        <v>45536</v>
      </c>
    </row>
    <row r="1746" spans="1:13" ht="27" x14ac:dyDescent="0.2">
      <c r="A1746" s="18" t="s">
        <v>51</v>
      </c>
      <c r="B1746" s="32" t="s">
        <v>0</v>
      </c>
      <c r="C1746" s="18" t="s">
        <v>72</v>
      </c>
      <c r="D1746" s="31" t="s">
        <v>15</v>
      </c>
      <c r="E1746" s="31" t="s">
        <v>15</v>
      </c>
      <c r="F1746" s="57" t="s">
        <v>25</v>
      </c>
      <c r="G1746" s="66">
        <v>13240310</v>
      </c>
      <c r="H1746" s="46">
        <v>45565</v>
      </c>
      <c r="I1746" s="41" t="s">
        <v>1214</v>
      </c>
      <c r="J1746" s="41" t="s">
        <v>38</v>
      </c>
      <c r="K1746" s="76" t="s">
        <v>39</v>
      </c>
      <c r="L1746" s="65">
        <v>760000</v>
      </c>
      <c r="M1746" s="211">
        <v>45536</v>
      </c>
    </row>
    <row r="1747" spans="1:13" ht="27" x14ac:dyDescent="0.2">
      <c r="A1747" s="18" t="s">
        <v>42</v>
      </c>
      <c r="B1747" s="18" t="s">
        <v>16</v>
      </c>
      <c r="C1747" s="18" t="s">
        <v>72</v>
      </c>
      <c r="D1747" s="149" t="s">
        <v>26</v>
      </c>
      <c r="E1747" s="149" t="s">
        <v>26</v>
      </c>
      <c r="F1747" s="57" t="s">
        <v>25</v>
      </c>
      <c r="G1747" s="66">
        <v>15240288</v>
      </c>
      <c r="H1747" s="68">
        <v>45565</v>
      </c>
      <c r="I1747" s="41" t="s">
        <v>1295</v>
      </c>
      <c r="J1747" s="41" t="s">
        <v>1296</v>
      </c>
      <c r="K1747" s="76" t="s">
        <v>215</v>
      </c>
      <c r="L1747" s="74">
        <v>281495</v>
      </c>
      <c r="M1747" s="211">
        <v>45536</v>
      </c>
    </row>
    <row r="1748" spans="1:13" ht="27" x14ac:dyDescent="0.2">
      <c r="A1748" s="18" t="s">
        <v>42</v>
      </c>
      <c r="B1748" s="32" t="s">
        <v>14</v>
      </c>
      <c r="C1748" s="37" t="s">
        <v>20</v>
      </c>
      <c r="D1748" s="31" t="s">
        <v>15</v>
      </c>
      <c r="E1748" s="31" t="s">
        <v>15</v>
      </c>
      <c r="F1748" s="57" t="s">
        <v>25</v>
      </c>
      <c r="G1748" s="66">
        <v>15240289</v>
      </c>
      <c r="H1748" s="68">
        <v>45565</v>
      </c>
      <c r="I1748" s="41" t="s">
        <v>1297</v>
      </c>
      <c r="J1748" s="41" t="s">
        <v>663</v>
      </c>
      <c r="K1748" s="76" t="s">
        <v>103</v>
      </c>
      <c r="L1748" s="74">
        <v>198968</v>
      </c>
      <c r="M1748" s="211">
        <v>45536</v>
      </c>
    </row>
    <row r="1749" spans="1:13" ht="40.5" x14ac:dyDescent="0.2">
      <c r="A1749" s="18" t="s">
        <v>42</v>
      </c>
      <c r="B1749" s="18" t="s">
        <v>16</v>
      </c>
      <c r="C1749" s="18" t="s">
        <v>72</v>
      </c>
      <c r="D1749" s="149" t="s">
        <v>26</v>
      </c>
      <c r="E1749" s="149" t="s">
        <v>26</v>
      </c>
      <c r="F1749" s="57" t="s">
        <v>25</v>
      </c>
      <c r="G1749" s="66">
        <v>15240290</v>
      </c>
      <c r="H1749" s="68">
        <v>45565</v>
      </c>
      <c r="I1749" s="41" t="s">
        <v>1298</v>
      </c>
      <c r="J1749" s="41" t="s">
        <v>1299</v>
      </c>
      <c r="K1749" s="76" t="s">
        <v>1300</v>
      </c>
      <c r="L1749" s="74">
        <v>214200</v>
      </c>
      <c r="M1749" s="211">
        <v>45536</v>
      </c>
    </row>
    <row r="1750" spans="1:13" ht="27" x14ac:dyDescent="0.2">
      <c r="A1750" s="18" t="s">
        <v>42</v>
      </c>
      <c r="B1750" s="18" t="s">
        <v>16</v>
      </c>
      <c r="C1750" s="18" t="s">
        <v>72</v>
      </c>
      <c r="D1750" s="149" t="s">
        <v>26</v>
      </c>
      <c r="E1750" s="149" t="s">
        <v>26</v>
      </c>
      <c r="F1750" s="57" t="s">
        <v>25</v>
      </c>
      <c r="G1750" s="66">
        <v>15240291</v>
      </c>
      <c r="H1750" s="68">
        <v>45565</v>
      </c>
      <c r="I1750" s="41" t="s">
        <v>1301</v>
      </c>
      <c r="J1750" s="41" t="s">
        <v>265</v>
      </c>
      <c r="K1750" s="76" t="s">
        <v>266</v>
      </c>
      <c r="L1750" s="74">
        <v>301070</v>
      </c>
      <c r="M1750" s="211">
        <v>45536</v>
      </c>
    </row>
    <row r="1751" spans="1:13" ht="27" x14ac:dyDescent="0.2">
      <c r="A1751" s="18" t="s">
        <v>42</v>
      </c>
      <c r="B1751" s="32" t="s">
        <v>14</v>
      </c>
      <c r="C1751" s="37" t="s">
        <v>20</v>
      </c>
      <c r="D1751" s="31" t="s">
        <v>15</v>
      </c>
      <c r="E1751" s="31" t="s">
        <v>15</v>
      </c>
      <c r="F1751" s="57" t="s">
        <v>25</v>
      </c>
      <c r="G1751" s="66">
        <v>15240292</v>
      </c>
      <c r="H1751" s="68">
        <v>45565</v>
      </c>
      <c r="I1751" s="41" t="s">
        <v>1302</v>
      </c>
      <c r="J1751" s="41" t="s">
        <v>663</v>
      </c>
      <c r="K1751" s="76" t="s">
        <v>103</v>
      </c>
      <c r="L1751" s="74">
        <v>298452</v>
      </c>
      <c r="M1751" s="211">
        <v>45536</v>
      </c>
    </row>
    <row r="1752" spans="1:13" ht="40.5" x14ac:dyDescent="0.2">
      <c r="A1752" s="18" t="s">
        <v>42</v>
      </c>
      <c r="B1752" s="32" t="s">
        <v>14</v>
      </c>
      <c r="C1752" s="37" t="s">
        <v>20</v>
      </c>
      <c r="D1752" s="31" t="s">
        <v>15</v>
      </c>
      <c r="E1752" s="31" t="s">
        <v>15</v>
      </c>
      <c r="F1752" s="57" t="s">
        <v>25</v>
      </c>
      <c r="G1752" s="66">
        <v>15240293</v>
      </c>
      <c r="H1752" s="68">
        <v>45565</v>
      </c>
      <c r="I1752" s="41" t="s">
        <v>1303</v>
      </c>
      <c r="J1752" s="41" t="s">
        <v>1269</v>
      </c>
      <c r="K1752" s="76" t="s">
        <v>1270</v>
      </c>
      <c r="L1752" s="74">
        <v>446893</v>
      </c>
      <c r="M1752" s="211">
        <v>45536</v>
      </c>
    </row>
    <row r="1753" spans="1:13" ht="27" x14ac:dyDescent="0.2">
      <c r="A1753" s="18" t="s">
        <v>42</v>
      </c>
      <c r="B1753" s="32" t="s">
        <v>14</v>
      </c>
      <c r="C1753" s="37" t="s">
        <v>20</v>
      </c>
      <c r="D1753" s="31" t="s">
        <v>15</v>
      </c>
      <c r="E1753" s="31" t="s">
        <v>15</v>
      </c>
      <c r="F1753" s="57" t="s">
        <v>25</v>
      </c>
      <c r="G1753" s="66">
        <v>15240294</v>
      </c>
      <c r="H1753" s="68">
        <v>45565</v>
      </c>
      <c r="I1753" s="41" t="s">
        <v>1304</v>
      </c>
      <c r="J1753" s="41" t="s">
        <v>663</v>
      </c>
      <c r="K1753" s="76" t="s">
        <v>103</v>
      </c>
      <c r="L1753" s="74">
        <v>198968</v>
      </c>
      <c r="M1753" s="211">
        <v>45536</v>
      </c>
    </row>
    <row r="1754" spans="1:13" ht="13.5" x14ac:dyDescent="0.2">
      <c r="A1754" s="88" t="s">
        <v>17</v>
      </c>
      <c r="B1754" s="32" t="s">
        <v>14</v>
      </c>
      <c r="C1754" s="37" t="s">
        <v>20</v>
      </c>
      <c r="D1754" s="31" t="s">
        <v>15</v>
      </c>
      <c r="E1754" s="31" t="s">
        <v>15</v>
      </c>
      <c r="F1754" s="57" t="s">
        <v>25</v>
      </c>
      <c r="G1754" s="152">
        <v>17240936</v>
      </c>
      <c r="H1754" s="68">
        <v>45565</v>
      </c>
      <c r="I1754" s="87" t="s">
        <v>1479</v>
      </c>
      <c r="J1754" s="84" t="s">
        <v>1476</v>
      </c>
      <c r="K1754" s="127" t="s">
        <v>1477</v>
      </c>
      <c r="L1754" s="65">
        <v>67990</v>
      </c>
      <c r="M1754" s="211">
        <v>45536</v>
      </c>
    </row>
    <row r="1755" spans="1:13" ht="27" x14ac:dyDescent="0.2">
      <c r="A1755" s="88" t="s">
        <v>17</v>
      </c>
      <c r="B1755" s="32" t="s">
        <v>14</v>
      </c>
      <c r="C1755" s="37" t="s">
        <v>20</v>
      </c>
      <c r="D1755" s="31" t="s">
        <v>15</v>
      </c>
      <c r="E1755" s="31" t="s">
        <v>15</v>
      </c>
      <c r="F1755" s="57" t="s">
        <v>25</v>
      </c>
      <c r="G1755" s="152">
        <v>17240937</v>
      </c>
      <c r="H1755" s="68">
        <v>45565</v>
      </c>
      <c r="I1755" s="41" t="s">
        <v>1480</v>
      </c>
      <c r="J1755" s="155" t="s">
        <v>1481</v>
      </c>
      <c r="K1755" s="153" t="s">
        <v>1482</v>
      </c>
      <c r="L1755" s="65">
        <v>85000</v>
      </c>
      <c r="M1755" s="211">
        <v>45536</v>
      </c>
    </row>
    <row r="1756" spans="1:13" ht="27" x14ac:dyDescent="0.2">
      <c r="A1756" s="88" t="s">
        <v>17</v>
      </c>
      <c r="B1756" s="32" t="s">
        <v>14</v>
      </c>
      <c r="C1756" s="37" t="s">
        <v>20</v>
      </c>
      <c r="D1756" s="31" t="s">
        <v>15</v>
      </c>
      <c r="E1756" s="31" t="s">
        <v>15</v>
      </c>
      <c r="F1756" s="57" t="s">
        <v>25</v>
      </c>
      <c r="G1756" s="152">
        <v>17240938</v>
      </c>
      <c r="H1756" s="68">
        <v>45565</v>
      </c>
      <c r="I1756" s="41" t="s">
        <v>1483</v>
      </c>
      <c r="J1756" s="41" t="s">
        <v>531</v>
      </c>
      <c r="K1756" s="127" t="s">
        <v>532</v>
      </c>
      <c r="L1756" s="65">
        <v>130000</v>
      </c>
      <c r="M1756" s="211">
        <v>45536</v>
      </c>
    </row>
    <row r="1757" spans="1:13" ht="27" x14ac:dyDescent="0.2">
      <c r="A1757" s="88" t="s">
        <v>17</v>
      </c>
      <c r="B1757" s="32" t="s">
        <v>14</v>
      </c>
      <c r="C1757" s="37" t="s">
        <v>20</v>
      </c>
      <c r="D1757" s="31" t="s">
        <v>15</v>
      </c>
      <c r="E1757" s="31" t="s">
        <v>15</v>
      </c>
      <c r="F1757" s="57" t="s">
        <v>25</v>
      </c>
      <c r="G1757" s="152">
        <v>17240939</v>
      </c>
      <c r="H1757" s="68">
        <v>45565</v>
      </c>
      <c r="I1757" s="41" t="s">
        <v>1484</v>
      </c>
      <c r="J1757" s="84" t="s">
        <v>1485</v>
      </c>
      <c r="K1757" s="127" t="s">
        <v>1486</v>
      </c>
      <c r="L1757" s="65">
        <v>55000</v>
      </c>
      <c r="M1757" s="211">
        <v>45536</v>
      </c>
    </row>
    <row r="1758" spans="1:13" ht="27" x14ac:dyDescent="0.2">
      <c r="A1758" s="88" t="s">
        <v>17</v>
      </c>
      <c r="B1758" s="32" t="s">
        <v>0</v>
      </c>
      <c r="C1758" s="18" t="s">
        <v>72</v>
      </c>
      <c r="D1758" s="31" t="s">
        <v>15</v>
      </c>
      <c r="E1758" s="31" t="s">
        <v>15</v>
      </c>
      <c r="F1758" s="57" t="s">
        <v>25</v>
      </c>
      <c r="G1758" s="152">
        <v>17240940</v>
      </c>
      <c r="H1758" s="68">
        <v>45565</v>
      </c>
      <c r="I1758" s="41" t="s">
        <v>1487</v>
      </c>
      <c r="J1758" s="84" t="s">
        <v>1488</v>
      </c>
      <c r="K1758" s="127" t="s">
        <v>1489</v>
      </c>
      <c r="L1758" s="65">
        <v>340000</v>
      </c>
      <c r="M1758" s="211">
        <v>45536</v>
      </c>
    </row>
    <row r="1759" spans="1:13" ht="27" x14ac:dyDescent="0.2">
      <c r="A1759" s="88" t="s">
        <v>17</v>
      </c>
      <c r="B1759" s="32" t="s">
        <v>0</v>
      </c>
      <c r="C1759" s="18" t="s">
        <v>72</v>
      </c>
      <c r="D1759" s="31" t="s">
        <v>15</v>
      </c>
      <c r="E1759" s="31" t="s">
        <v>15</v>
      </c>
      <c r="F1759" s="57" t="s">
        <v>25</v>
      </c>
      <c r="G1759" s="152">
        <v>17240941</v>
      </c>
      <c r="H1759" s="68">
        <v>45565</v>
      </c>
      <c r="I1759" s="41" t="s">
        <v>1490</v>
      </c>
      <c r="J1759" s="84" t="s">
        <v>1491</v>
      </c>
      <c r="K1759" s="127" t="s">
        <v>1492</v>
      </c>
      <c r="L1759" s="65">
        <v>1280000</v>
      </c>
      <c r="M1759" s="211">
        <v>45536</v>
      </c>
    </row>
    <row r="1760" spans="1:13" ht="13.5" x14ac:dyDescent="0.2">
      <c r="A1760" s="88" t="s">
        <v>17</v>
      </c>
      <c r="B1760" s="32" t="s">
        <v>14</v>
      </c>
      <c r="C1760" s="37" t="s">
        <v>20</v>
      </c>
      <c r="D1760" s="31" t="s">
        <v>15</v>
      </c>
      <c r="E1760" s="31" t="s">
        <v>15</v>
      </c>
      <c r="F1760" s="57" t="s">
        <v>25</v>
      </c>
      <c r="G1760" s="152">
        <v>17240942</v>
      </c>
      <c r="H1760" s="68">
        <v>45565</v>
      </c>
      <c r="I1760" s="41" t="s">
        <v>1493</v>
      </c>
      <c r="J1760" s="41" t="s">
        <v>891</v>
      </c>
      <c r="K1760" s="76" t="s">
        <v>156</v>
      </c>
      <c r="L1760" s="65">
        <v>1904238</v>
      </c>
      <c r="M1760" s="211">
        <v>45536</v>
      </c>
    </row>
    <row r="1761" spans="1:13" ht="40.5" x14ac:dyDescent="0.2">
      <c r="A1761" s="88" t="s">
        <v>17</v>
      </c>
      <c r="B1761" s="128" t="s">
        <v>2</v>
      </c>
      <c r="C1761" s="128" t="s">
        <v>2</v>
      </c>
      <c r="D1761" s="118" t="s">
        <v>606</v>
      </c>
      <c r="E1761" s="44">
        <v>45517</v>
      </c>
      <c r="F1761" s="57" t="s">
        <v>25</v>
      </c>
      <c r="G1761" s="152">
        <v>17240943</v>
      </c>
      <c r="H1761" s="68">
        <v>45565</v>
      </c>
      <c r="I1761" s="87" t="s">
        <v>1494</v>
      </c>
      <c r="J1761" s="41" t="s">
        <v>90</v>
      </c>
      <c r="K1761" s="36" t="s">
        <v>27</v>
      </c>
      <c r="L1761" s="65">
        <v>122064</v>
      </c>
      <c r="M1761" s="211">
        <v>45536</v>
      </c>
    </row>
    <row r="1762" spans="1:13" ht="27" x14ac:dyDescent="0.2">
      <c r="A1762" s="88" t="s">
        <v>17</v>
      </c>
      <c r="B1762" s="18" t="s">
        <v>16</v>
      </c>
      <c r="C1762" s="18" t="s">
        <v>72</v>
      </c>
      <c r="D1762" s="31" t="s">
        <v>1495</v>
      </c>
      <c r="E1762" s="45">
        <v>45565</v>
      </c>
      <c r="F1762" s="88" t="s">
        <v>22</v>
      </c>
      <c r="G1762" s="148" t="s">
        <v>238</v>
      </c>
      <c r="H1762" s="61">
        <v>45565</v>
      </c>
      <c r="I1762" s="33" t="s">
        <v>1496</v>
      </c>
      <c r="J1762" s="33" t="s">
        <v>1497</v>
      </c>
      <c r="K1762" s="43" t="s">
        <v>1498</v>
      </c>
      <c r="L1762" s="133">
        <f>1071*37800</f>
        <v>40483800</v>
      </c>
      <c r="M1762" s="211">
        <v>45536</v>
      </c>
    </row>
  </sheetData>
  <sortState xmlns:xlrd2="http://schemas.microsoft.com/office/spreadsheetml/2017/richdata2" ref="A5:L1762">
    <sortCondition ref="H5:H1762"/>
  </sortState>
  <phoneticPr fontId="0" type="noConversion"/>
  <dataValidations xWindow="322" yWindow="363" count="47">
    <dataValidation allowBlank="1" showInputMessage="1" showErrorMessage="1" promptTitle="Advertencia" prompt="El archivo pdf asociado a esta Resolución, debe tener el mismo nombre señalado en esta celda, considerando la siguiente estructura: N° de Centro Financiero de su región (con dos dígitos) -Tipo y N° Resolución. Ejemplo: 02-FR N° 348; 08-DER N° 54." sqref="D4:D16 F307 F352 D210:D213 D217:D234 D242:D248 D250:E254 D256:E256 D258:E262 G214 H33:H38 F442:F443 H5:H27 D123:E123 E468:E542 D67:E69 D532:D541 D481 D20 D119:E121 D124 D187:D188 D183:D184 D191 D202:D204 D206:D207 D271:D273 E414:E416 E418:E423 E457:E460 E462:E466 D18 D23:D25 D46:D66 D71:E71 D73:D82 D86 D89 D91:D92 D111:E111 D114:E117 D189:E190 D193:D197 D416 D420:D422 D460 D464:D466 D468:D470 D473 D475 D487:D490 D492:D494 D496 D499:D503 D505:D509 D519:D520 D528:D529 D214:E216 G216 F77:F78 E786:G786 D740:E740 D742:E746 G776 D917:E919 E785:F785 E865:E866 F787:F788 E882 E784:G784 E630:E632 D808:E824 E886:E887 E780 D839:E841 E635:E637 D627:E627 H548:H568 D660:E663 E650:E659 D665:E666 D669:E674 D781:E781 G774 D736:E737 D922:E924 E891:E895 E897:E898 E862:E863 E908 E910:E913 E995:E1000 E1172:E1173 H578:H582 E548:E582 D756:E761 E829:E835 D850:E851 D931:E931 D927:E929 D936:E938 D1003:E1005 D1009:E1015 D1017:E1017 D1019:E1020 D1022:E1022 D1131:D1135 D1139:D1144 D1146:D1151 E1160 D607:E608 D611:E611 D616:E616 D619:E625 D699:D703 E700 D707:E707 D709:E710 D712:E721 D723:E725 D728:E734 E775:E778 D774:D780 E782:E783 E798:E800 E802:E807 E825:E827 D825:D838 E837:E838 E842 E848 E853:E858 E963 E966:E969 E971:E972 E976:E980 E982 E990:E991 E993 E1068:E1071 E1081 E1085:E1087 E1091 E1098:E1099 E1103:E1104 E1112:E1113 E1115 E1120:E1123 E1128:E1129 D1138:E1138 E1139 E1142:E1144 E1148:E1149 E1151 E1156 D1156:D1177 D1178:E1178 E1523:E1524 D1531:E1531 H1220:H1223 H1181:H1209 D1398:E1401 D1403:E1403 D1410:E1411 D1416:E1420 D1469:E1469 D1471:E1474 E1526 E1310:E1313 E1315:E1316 D1345:E1351 E1327 D1577:E1577 E1685:E1689 E1691:E1694 E1702:E1713 E1719:E1726 E1732:E1734 D1181:E1223 D1228:E1229 E1238:E1249 D1236:E1236 D1289:E1289 E1299 E1329:E1344 D1354:E1375 D1377:E1381 E1528:E1529 E1571:E1573 D1575:E1575 D1579:E1580 D1588:E1589 D1592:E1593 E1595:E1605 E1607:E1609 E1614 D1586:E1586 E1616:E1620 E1696:E1700 E1715 E1730 D1752:E1758 D1226:E1226 D1232:E1234 D1282:E1287 E1318:E1320 E1323:E1325 E1485:E1487 E1568 E1611 D1595:D1624 E1738:E1750 D1661:D1750 E1661:E1683 D1625:E1660 D1582:E1584 E1532:E1564 D1532:D1573 D1523:D1530 D1499:E1522 E1489:E1498 D1479:D1498 E1479:E1483 D1476:E1478 D1422:E1467 D1405:E1408 D1383:E1396 E1305:E1308 E1296:E1297 D1295:D1344 D1291:E1293 E1251:E1281 D1238:D1281 D1024:D1129 E1024:E1066 E987:E988 E941:E961 D941:D1000 E900:E906 E868:E876 D853:D916 E844:E845 D842:D848 E788:E794 D782:D807 D765:E773 D683:E697 D677:D681 E678:E681 D630:D659 E639 D584:E602 D543:D582 D433:D455 E429:E455 D425:E426 D353:E412 D305:E351 E281:E303 D278:D303 E263:E279 D263:D265 E217:E248 E191:E213 E157:E188 D156:D179 E154:E155 E148:E150 D148:D154 D144:E147 E124:E143 D128:D143 D101:D108 E73:E108 F83 D27:D44 E5:E66" xr:uid="{00000000-0002-0000-0100-000000000000}"/>
    <dataValidation showInputMessage="1" showErrorMessage="1" sqref="D70:E70 D72:E72 D603:E606 D609:E610 D612:E615 D617:E618 D1224:E1225 D1227:E1227 D1230:E1231 D1235:E1235 D1237:E1237" xr:uid="{D81D307C-705F-484A-AEB4-D0B272413117}"/>
    <dataValidation type="list" allowBlank="1" showInputMessage="1" showErrorMessage="1" sqref="B808:B825" xr:uid="{4FBE64F3-D1FA-42F4-AF78-4C90F14BF2D5}">
      <formula1>#REF!</formula1>
    </dataValidation>
    <dataValidation type="list" allowBlank="1" showInputMessage="1" showErrorMessage="1" sqref="F448:F542 F1181:F1209 F1048:F1049 F928 F774 F924 F920:F921 F909 F903:F905 F900:F901 F888:F898 F878:F885 F875:F876 F690 F631:F638 F588 F586 F548:F568 F1066:F1178 F1058 F79:F82 F353:F439 F308:F351 F237:F306 F152:F173 F84:F149 F5:F76 F964:F990 F931:F947 F826:F869 F789:F791 F772 F694:F759 F673:F684 F599:F618 F175:F234" xr:uid="{5634E646-C5D7-4710-96FB-E57FE1677E5F}">
      <formula1>$U$6:$U$6</formula1>
    </dataValidation>
    <dataValidation type="list" allowBlank="1" showInputMessage="1" showErrorMessage="1" sqref="B902 B886:B887 B877 B871:B874 B899" xr:uid="{3B150C8A-EBB9-4F87-A6F7-623AF6BEF556}">
      <formula1>$HN$64069:$HN$64514</formula1>
    </dataValidation>
    <dataValidation type="list" allowBlank="1" showInputMessage="1" showErrorMessage="1" sqref="B526:B527" xr:uid="{0DCB5A84-6B6E-48BA-84BE-27F1BCEE9CAE}">
      <formula1>$HM$64052:$HM$64514</formula1>
    </dataValidation>
    <dataValidation type="list" allowBlank="1" showInputMessage="1" showErrorMessage="1" sqref="F1519" xr:uid="{8676F55B-5568-49E1-89F5-FD00D8B1F774}">
      <formula1>$HO$64075:$HO$64079</formula1>
    </dataValidation>
    <dataValidation type="list" allowBlank="1" showInputMessage="1" showErrorMessage="1" sqref="F1522 F1532:F1533" xr:uid="{9B29CEE6-773F-471C-931E-B223D911B4FD}">
      <formula1>$HO$64077:$HO$64081</formula1>
    </dataValidation>
    <dataValidation type="list" allowBlank="1" showInputMessage="1" showErrorMessage="1" sqref="F1551 F1534:F1538" xr:uid="{A8B12C0B-3205-4183-914A-B6D46FEF73FF}">
      <formula1>$HO$64078:$HO$64082</formula1>
    </dataValidation>
    <dataValidation type="list" allowBlank="1" showInputMessage="1" showErrorMessage="1" sqref="F1606:F1624 F1558:F1571" xr:uid="{DDF74FBC-F0D2-4C05-A04D-B1995B015FE7}">
      <formula1>$HN$62619:$HN$62623</formula1>
    </dataValidation>
    <dataValidation type="list" allowBlank="1" showInputMessage="1" showErrorMessage="1" sqref="B1608 B1619" xr:uid="{DF57A5F9-5873-4CDC-951D-EEC11C246964}">
      <formula1>$HM$62619:$HM$62628</formula1>
    </dataValidation>
    <dataValidation type="list" allowBlank="1" showInputMessage="1" showErrorMessage="1" sqref="B1716:B1718 B1714 B1684 B1690 B1727:B1728" xr:uid="{32077AF3-BD77-4B08-B91A-04E7BC1783D3}">
      <formula1>$HN$64083:$HN$64091</formula1>
    </dataValidation>
    <dataValidation type="list" allowBlank="1" showInputMessage="1" showErrorMessage="1" sqref="B1735:B1737" xr:uid="{B028054E-5F11-46E5-92CB-C071786ECA8D}">
      <formula1>$HN$64083:$HN$64092</formula1>
    </dataValidation>
    <dataValidation type="list" allowBlank="1" showInputMessage="1" showErrorMessage="1" sqref="F1216" xr:uid="{E7F92508-5128-44C0-9BF3-26540DCC8D2F}">
      <formula1>$HM$63923:$HM$63927</formula1>
    </dataValidation>
    <dataValidation type="list" allowBlank="1" showInputMessage="1" showErrorMessage="1" sqref="F1220:F1222" xr:uid="{77C422F5-FAF1-49FF-BC42-2353471D6F80}">
      <formula1>$HM$63977:$HM$63981</formula1>
    </dataValidation>
    <dataValidation type="list" allowBlank="1" showInputMessage="1" showErrorMessage="1" sqref="B1701 B1288:B1289 B1374 B1409 B1383 B1317 B1237 B1225 B1298:B1304 B1421 B1295:B1296 B1761" xr:uid="{964A782D-A196-4FC0-98DB-095C2010AC6B}">
      <formula1>$IP$64054:$IP$64064</formula1>
    </dataValidation>
    <dataValidation type="list" allowBlank="1" showInputMessage="1" showErrorMessage="1" sqref="F1384:F1386 F1375:F1382" xr:uid="{5C743230-7480-497F-8D87-1C8685A058D8}">
      <formula1>$T$6:$T$14</formula1>
    </dataValidation>
    <dataValidation type="list" allowBlank="1" showInputMessage="1" showErrorMessage="1" sqref="G1669:G1747 F1661:F1668" xr:uid="{8FF830D0-4485-4754-AC0B-36319EDC7E96}">
      <formula1>$HO$64083:$HO$64087</formula1>
    </dataValidation>
    <dataValidation type="list" allowBlank="1" showInputMessage="1" showErrorMessage="1" sqref="B1011:B1013 B1015 B1004 B1145" xr:uid="{4144608D-193F-4323-BB7A-CCBCF67F67CE}">
      <formula1>$HN$64020:$HN$64029</formula1>
    </dataValidation>
    <dataValidation type="list" allowBlank="1" showInputMessage="1" showErrorMessage="1" sqref="B792:B807" xr:uid="{E0BD4B42-6921-4E16-949F-C03AEB742FAA}">
      <formula1>$HL$62627:$HL$62636</formula1>
    </dataValidation>
    <dataValidation type="list" allowBlank="1" showInputMessage="1" showErrorMessage="1" sqref="B991:B1000" xr:uid="{02885347-FCD2-44F3-9D31-E2760D6130B2}">
      <formula1>$HM$62612:$HM$62621</formula1>
    </dataValidation>
    <dataValidation type="list" allowBlank="1" showInputMessage="1" showErrorMessage="1" sqref="G1066:G1124 F1540 F1549 F1557 F1523 F1525:F1531 F1520:F1521 F1543 F1513:F1516" xr:uid="{312F35D9-6A57-462C-9808-593FA442A97E}">
      <formula1>$HO$64076:$HO$64080</formula1>
    </dataValidation>
    <dataValidation type="list" allowBlank="1" showInputMessage="1" showErrorMessage="1" sqref="B1092:B1094 B1067 B1101:B1102" xr:uid="{5F9B0B3B-7993-4793-BCF6-82881F34F368}">
      <formula1>$HN$64076:$HN$64084</formula1>
    </dataValidation>
    <dataValidation type="list" allowBlank="1" showInputMessage="1" showErrorMessage="1" sqref="G1177:G1178" xr:uid="{FA003F44-6D6B-43A1-9231-8A5047212588}">
      <formula1>$HO$63993:$HO$63997</formula1>
    </dataValidation>
    <dataValidation type="list" allowBlank="1" showInputMessage="1" showErrorMessage="1" sqref="G1172:G1176" xr:uid="{C246BB02-4652-4B1F-9D5B-AFD87C83F387}">
      <formula1>$HO$64008:$HO$64012</formula1>
    </dataValidation>
    <dataValidation type="list" allowBlank="1" showInputMessage="1" showErrorMessage="1" sqref="F575 F1026:F1029 F1023 F929:F930 F925:F927 F922 F910:F914 F908 F899 F886:F887 F877 F874 F824:F825 F806:F807 F804 F799:F800 F793 F760:F764 F691:F692 F660 F598 F594 F580:F582 F578" xr:uid="{1E12B1A3-AE6B-4C63-B224-A7BD90CD81A3}">
      <formula1>$HM$63916:$HM$63920</formula1>
    </dataValidation>
    <dataValidation type="list" allowBlank="1" showInputMessage="1" showErrorMessage="1" sqref="B598 B1381:B1382" xr:uid="{5D0647DD-29DA-47A0-8CFC-61D05EF620BD}">
      <formula1>$Q$6:$Q$15</formula1>
    </dataValidation>
    <dataValidation type="list" allowBlank="1" showInputMessage="1" showErrorMessage="1" sqref="B594" xr:uid="{EF69D3DD-828F-47E1-8A5C-73C70B9C3C87}">
      <formula1>$P$6:$P$10</formula1>
    </dataValidation>
    <dataValidation type="list" allowBlank="1" showInputMessage="1" showErrorMessage="1" sqref="B583:B585 B631:B635 B637:B638 B699:B703 B679 B592:B593 B581 B827 B695 B743:B745 B601 B964 B767 B684 B561 B1082" xr:uid="{4E8FE7C0-9CEF-45B8-9301-34A6F7DEB962}">
      <formula1>$Q$6:$Q$10</formula1>
    </dataValidation>
    <dataValidation type="list" allowBlank="1" showInputMessage="1" showErrorMessage="1" sqref="F1383 F1050:F1057 F1039:F1047 F1030:F1037 F775:F783 F766:F771 F595:F597 F587 F589:F591 F593 F1374 F687:F689 F585" xr:uid="{7F782654-3685-4B16-BA04-C0264B0F71CD}">
      <formula1>$T$6:$T$10</formula1>
    </dataValidation>
    <dataValidation type="list" allowBlank="1" showInputMessage="1" showErrorMessage="1" sqref="B652:B659" xr:uid="{3BD45A88-4299-47B4-ACDA-3EAA263FD7A6}">
      <formula1>$IP$64062:$IP$64071</formula1>
    </dataValidation>
    <dataValidation type="list" allowBlank="1" showInputMessage="1" showErrorMessage="1" sqref="B639:B651" xr:uid="{D9EA4E0E-0145-477B-B628-4E935A4F45F4}">
      <formula1>$IP$64062:$IP$64072</formula1>
    </dataValidation>
    <dataValidation type="list" allowBlank="1" showInputMessage="1" showErrorMessage="1" sqref="B660:B663" xr:uid="{1026C98D-B83F-4A19-83EB-C0E814231A3A}">
      <formula1>$GU$58911:$GU$58921</formula1>
    </dataValidation>
    <dataValidation type="list" allowBlank="1" showInputMessage="1" showErrorMessage="1" sqref="B784:B788" xr:uid="{AB8F0096-FA3C-4305-9DEC-45A5BE13085E}">
      <formula1>$IP$64326:$IP$64337</formula1>
    </dataValidation>
    <dataValidation type="list" allowBlank="1" showInputMessage="1" showErrorMessage="1" sqref="F773" xr:uid="{9509FE19-A7F0-48B9-9DB2-ABCEA9533998}">
      <formula1>$IQ$64325:$IQ$64329</formula1>
    </dataValidation>
    <dataValidation type="list" allowBlank="1" showInputMessage="1" showErrorMessage="1" sqref="B1059:B1065" xr:uid="{28B14F0B-00D2-41D4-B840-19FB7ACDC222}">
      <formula1>$O$5:$O$32</formula1>
    </dataValidation>
    <dataValidation type="list" allowBlank="1" showInputMessage="1" showErrorMessage="1" sqref="H488:H542" xr:uid="{FA9D3014-6C06-4009-A577-EEE213ADAABA}">
      <formula1>$HO$64079:$HO$64083</formula1>
    </dataValidation>
    <dataValidation type="list" allowBlank="1" showInputMessage="1" showErrorMessage="1" sqref="B203" xr:uid="{E524BBBA-3BCA-4A08-9DC0-86F3E6B24B10}">
      <formula1>$IP$64327:$IP$64338</formula1>
    </dataValidation>
    <dataValidation type="list" allowBlank="1" showInputMessage="1" showErrorMessage="1" sqref="B198:B201 B208:B209 B87:B88 B45 B664:B672 B118 B418:B419 B21:B22 B235:B241 B109:B110 B17 B26 B90 B125:B127 B19 B414:B415 B155:B156 B189 B185:B186 B192 B205 B352 B93:B100 B266:B270 B112:B113 B83:B85 B457:B459 B462:B463 B471:B472 B474 B476:B480 B482:B486 B495 B497:B498 B504 B510:B518 B521:B525 B530:B531 B429:B432 B180:B182 B423 B152:B153 B274:B277 B542" xr:uid="{F378AD06-4441-4F28-BA50-2576C509A761}">
      <formula1>$B$2:$B$8</formula1>
    </dataValidation>
    <dataValidation type="list" allowBlank="1" showInputMessage="1" showErrorMessage="1" sqref="B350:B351 B89 B364:B390 B102:B104 B134:B143 B340:B347 B317:B337 B1625:B1634 F576:F577 F570:F574 F579 F583:F584 F592 F661:F672 F765 F792 F794:F798 F801:F803 F805 F902 F906:F907 F923 F991:F1022 B1455:B1466 B308:B314 F1223 F1211:F1215 F1217:F1219 B582 B263:B265 B1506:B1512 B402:B408 B1386 B61:B67 B1422:B1432 B1474 B1469 B1661:B1668 B1242:B1249 B1210:B1223 B1595:B1605 B569:B580 B1636:B1638 B1640:B1641 B1255:B1280 B1476:B1478 B433:B447 B1329:B1343 B1471:B1472 B1435:B1453 B1532:B1563 F915:F919 F808:F823 B281:B303 B214:B232 B1655:B1657 B1651:B1652 B1646:B1647 B146:B147 B1305:B1306 B86 B157:B178 B28:B38" xr:uid="{975F93E7-4E03-4E36-9733-1F9FD69E0C2A}">
      <formula1>#REF!</formula1>
    </dataValidation>
    <dataValidation type="list" allowBlank="1" showInputMessage="1" showErrorMessage="1" sqref="D474 D471:D472 D462:D463 D457:D459 D429:D432 D423 D418:D419 D414:D415 D274:D277 D266:D270 D235:D241 D208:D209 D205 D198:D201 D192 D185:D186 D180:D182 D155 D125:D127 D93:D100 D90 D87:D88 D83:D85 D45 D26 D21:D22 D19 D17 D482:D486 D476:D480 D504 D491 D495 D497:D498 D510:D518 D521:D527 D530:D531 D542" xr:uid="{6E34399C-185B-434C-8F2A-19AEB68AC87C}">
      <formula1>$HN$64079:$HN$64087</formula1>
    </dataValidation>
    <dataValidation type="list" allowBlank="1" showInputMessage="1" showErrorMessage="1" sqref="F1541:F1542 F1539 F1550 F1544:F1548 F1552:F1556 F1524 F1517:F1518" xr:uid="{A31B046C-C7C6-4B6D-90C1-C406FF2B21E7}">
      <formula1>$HO$64074:$HO$64078</formula1>
    </dataValidation>
    <dataValidation type="list" allowBlank="1" showInputMessage="1" showErrorMessage="1" sqref="B49 B148 B150" xr:uid="{F6BC707F-02C2-4E24-82FF-C7F66E7BF88E}">
      <formula1>$HM$56527:$HM$56536</formula1>
    </dataValidation>
    <dataValidation type="list" allowBlank="1" showInputMessage="1" showErrorMessage="1" sqref="D456" xr:uid="{8E6EFD50-5EDA-4DDC-AAA4-B5A6580511E5}">
      <formula1>$HN$64023:$HN$64032</formula1>
    </dataValidation>
    <dataValidation type="list" allowBlank="1" showInputMessage="1" showErrorMessage="1" sqref="F1307:F1328" xr:uid="{8272B324-2F40-401A-BE0E-A5FDEB26BF8D}">
      <formula1>$IQ$64323:$IQ$64327</formula1>
    </dataValidation>
    <dataValidation type="list" allowBlank="1" showInputMessage="1" showErrorMessage="1" sqref="F1250:F1270" xr:uid="{EF12C355-89FC-4D20-B47B-D0BD55FC1594}">
      <formula1>$IQ$64054:$IQ$64058</formula1>
    </dataValidation>
    <dataValidation type="list" allowBlank="1" showInputMessage="1" showErrorMessage="1" sqref="F870:F873" xr:uid="{1732D04F-477E-4F83-BD0A-860EAA8F823E}">
      <formula1>$HO$64096:$HO$64100</formula1>
    </dataValidation>
  </dataValidations>
  <printOptions horizontalCentered="1"/>
  <pageMargins left="0.19685039370078741" right="0.31496062992125984" top="0.19685039370078741" bottom="0.39370078740157483" header="0" footer="0"/>
  <pageSetup scale="47" fitToHeight="2" orientation="landscape" r:id="rId1"/>
  <headerFooter alignWithMargins="0">
    <oddFooter>Página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Tabla</vt:lpstr>
      <vt:lpstr>Base Trimestral</vt:lpstr>
      <vt:lpstr>'Base Trimestral'!Área_de_impresión</vt:lpstr>
      <vt:lpstr>Tabla!Área_de_impresión</vt:lpstr>
      <vt:lpstr>'Base Trimestral'!Títulos_a_imprimir</vt:lpstr>
    </vt:vector>
  </TitlesOfParts>
  <Company>Ministerio Público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peherrera</dc:creator>
  <cp:lastModifiedBy>Raul Abarzua</cp:lastModifiedBy>
  <cp:lastPrinted>2022-01-26T18:31:30Z</cp:lastPrinted>
  <dcterms:created xsi:type="dcterms:W3CDTF">2010-01-18T18:28:17Z</dcterms:created>
  <dcterms:modified xsi:type="dcterms:W3CDTF">2024-10-30T13:54:40Z</dcterms:modified>
</cp:coreProperties>
</file>